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ary-my.sharepoint.com/personal/pavelkova_psary_cz/Documents/Plocha/Rozpočet 2026/"/>
    </mc:Choice>
  </mc:AlternateContent>
  <xr:revisionPtr revIDLastSave="0" documentId="8_{420039FE-CEE3-46D5-B236-AF3D038CD6B7}" xr6:coauthVersionLast="47" xr6:coauthVersionMax="47" xr10:uidLastSave="{00000000-0000-0000-0000-000000000000}"/>
  <bookViews>
    <workbookView xWindow="-28920" yWindow="-120" windowWidth="29040" windowHeight="15720" xr2:uid="{7FDB9350-ED15-47A1-97A6-A17A3B72DAF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H112" i="1"/>
  <c r="G112" i="1"/>
  <c r="E112" i="1"/>
  <c r="D112" i="1"/>
  <c r="C112" i="1"/>
  <c r="F110" i="1"/>
  <c r="F109" i="1"/>
  <c r="F108" i="1"/>
  <c r="F107" i="1"/>
  <c r="F105" i="1"/>
  <c r="F104" i="1"/>
  <c r="F103" i="1"/>
  <c r="F102" i="1"/>
  <c r="F98" i="1"/>
  <c r="F97" i="1"/>
  <c r="F96" i="1"/>
  <c r="F95" i="1"/>
  <c r="F94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112" i="1" l="1"/>
  <c r="F60" i="1"/>
  <c r="F54" i="1"/>
  <c r="F53" i="1"/>
  <c r="F46" i="1"/>
  <c r="F52" i="1"/>
  <c r="F49" i="1"/>
  <c r="F48" i="1"/>
  <c r="F43" i="1"/>
  <c r="F42" i="1"/>
  <c r="F36" i="1"/>
  <c r="F35" i="1"/>
  <c r="F33" i="1"/>
  <c r="F32" i="1"/>
  <c r="F27" i="1"/>
  <c r="F26" i="1"/>
  <c r="H67" i="1"/>
  <c r="H116" i="1" s="1"/>
  <c r="H117" i="1" s="1"/>
  <c r="G67" i="1"/>
  <c r="G116" i="1" s="1"/>
  <c r="E67" i="1"/>
  <c r="E116" i="1" s="1"/>
  <c r="D67" i="1"/>
  <c r="D116" i="1" s="1"/>
  <c r="C67" i="1"/>
  <c r="C116" i="1" s="1"/>
  <c r="F66" i="1"/>
  <c r="F65" i="1"/>
  <c r="F64" i="1"/>
  <c r="F63" i="1"/>
  <c r="F61" i="1"/>
  <c r="F59" i="1"/>
  <c r="F58" i="1"/>
  <c r="F57" i="1"/>
  <c r="F56" i="1"/>
  <c r="F55" i="1"/>
  <c r="F51" i="1"/>
  <c r="F50" i="1"/>
  <c r="F47" i="1"/>
  <c r="F45" i="1"/>
  <c r="F44" i="1"/>
  <c r="F41" i="1"/>
  <c r="F40" i="1"/>
  <c r="F39" i="1"/>
  <c r="F38" i="1"/>
  <c r="F37" i="1"/>
  <c r="F34" i="1"/>
  <c r="F31" i="1"/>
  <c r="F30" i="1"/>
  <c r="F29" i="1"/>
  <c r="F25" i="1"/>
  <c r="F67" i="1" l="1"/>
</calcChain>
</file>

<file path=xl/sharedStrings.xml><?xml version="1.0" encoding="utf-8"?>
<sst xmlns="http://schemas.openxmlformats.org/spreadsheetml/2006/main" count="106" uniqueCount="100">
  <si>
    <t xml:space="preserve">           NÁVRH ROZPOČTU 2026</t>
  </si>
  <si>
    <t xml:space="preserve"> VÝDAJE</t>
  </si>
  <si>
    <t>ROK 2025</t>
  </si>
  <si>
    <t>ROK 2026</t>
  </si>
  <si>
    <t>číslo kapitoly, text</t>
  </si>
  <si>
    <t>Rozpočet</t>
  </si>
  <si>
    <t>RO VI</t>
  </si>
  <si>
    <t>plnění k 31.10.</t>
  </si>
  <si>
    <t>%</t>
  </si>
  <si>
    <t>Očekávané plnění 2025</t>
  </si>
  <si>
    <t>1070 Rybářství a myslivost</t>
  </si>
  <si>
    <t>2292 Dopravní obslužnost</t>
  </si>
  <si>
    <t>2333 Vodní toky</t>
  </si>
  <si>
    <t>3111 Mateřská škola</t>
  </si>
  <si>
    <t>3314 Knihovna</t>
  </si>
  <si>
    <t>3319 Kronika</t>
  </si>
  <si>
    <t>3326 Kultur.hodnoty-památníky..</t>
  </si>
  <si>
    <t>3349 Zpravodaj</t>
  </si>
  <si>
    <t xml:space="preserve">3399 Zájmová činnost v kultuře </t>
  </si>
  <si>
    <t>3421 Volný čas dětí a mládeže</t>
  </si>
  <si>
    <t>3429 Zájmová činnost</t>
  </si>
  <si>
    <t>3612 Bytové hospodářství</t>
  </si>
  <si>
    <t>3613 Nebytové hospodářství</t>
  </si>
  <si>
    <t>3631 Veřejné osvětlení</t>
  </si>
  <si>
    <t>3632 Pohřebnictví</t>
  </si>
  <si>
    <t>3635 Územní plánování</t>
  </si>
  <si>
    <t>3636 Územní rozvoj</t>
  </si>
  <si>
    <t>3745 Veřejná zeleň</t>
  </si>
  <si>
    <t>4351 Sociální služby - Laguna</t>
  </si>
  <si>
    <t>4379 Sociální prevence - Linka bezpečí</t>
  </si>
  <si>
    <t>4399 Příspěvky odpad</t>
  </si>
  <si>
    <t>5213 Krizová opatření</t>
  </si>
  <si>
    <t>5311 Policie</t>
  </si>
  <si>
    <t>5512 Požární ochrana</t>
  </si>
  <si>
    <t>6112 Zastupitelstvo</t>
  </si>
  <si>
    <t xml:space="preserve">6114 Volby </t>
  </si>
  <si>
    <t>6171 Veřejná správa</t>
  </si>
  <si>
    <t>6310 Poplatky + úroky placené</t>
  </si>
  <si>
    <t>6320 Pojištění - různá</t>
  </si>
  <si>
    <t>6399 Ostatní finanční operace-Proúčtování DPPO, platby DPH</t>
  </si>
  <si>
    <t>2212 Komunikace</t>
  </si>
  <si>
    <t>2219 Chodníky,parkoviště,stezky</t>
  </si>
  <si>
    <t>2221 Autobusové zastávky</t>
  </si>
  <si>
    <t>2223 Bezpečnost silničního provozu (semafor, cedule, retardery)</t>
  </si>
  <si>
    <t xml:space="preserve">2229 Dopravní značení </t>
  </si>
  <si>
    <t>2310 Pitná voda</t>
  </si>
  <si>
    <t>2321 Odvádění a čišt.odpadních vod</t>
  </si>
  <si>
    <t>3113 Základní škola</t>
  </si>
  <si>
    <t>3412 Hřiště</t>
  </si>
  <si>
    <t>3419 Ostatní sportovní činnost</t>
  </si>
  <si>
    <t>3639 Komunální služby a územní rozvoj</t>
  </si>
  <si>
    <t xml:space="preserve">372. Odpad </t>
  </si>
  <si>
    <t>Celkem výdaje</t>
  </si>
  <si>
    <t xml:space="preserve">      1111 Daň z příjmů FO zč</t>
  </si>
  <si>
    <t xml:space="preserve">      1112 Daň z přij. FO sam. podnik.</t>
  </si>
  <si>
    <t xml:space="preserve">      1113 Daň z příjmů FO srážková</t>
  </si>
  <si>
    <t xml:space="preserve">      1121 Daň z příjmů PO</t>
  </si>
  <si>
    <t xml:space="preserve">      1122 Daň z příjmů PO za obec</t>
  </si>
  <si>
    <t xml:space="preserve">      1211 Daň z přidané hodnoty</t>
  </si>
  <si>
    <t xml:space="preserve">      1334 Poplatek za odnětí půdy</t>
  </si>
  <si>
    <t xml:space="preserve">      1341 Poplatek ze psů</t>
  </si>
  <si>
    <t xml:space="preserve">      1343 Poplatek za užívání veřej.pr.</t>
  </si>
  <si>
    <t xml:space="preserve">      1345 Poplatek odpad</t>
  </si>
  <si>
    <t xml:space="preserve">     1356 Poplatek geolog.práce,nerosty</t>
  </si>
  <si>
    <t xml:space="preserve">      1361 Správní poplatky</t>
  </si>
  <si>
    <t xml:space="preserve">      1381 Daň z hazardních her</t>
  </si>
  <si>
    <t xml:space="preserve">      1386 Daň z hazardních her</t>
  </si>
  <si>
    <t xml:space="preserve">      1387 Daň z hazaedních her</t>
  </si>
  <si>
    <t xml:space="preserve">      1511 Daň z nemovitostí</t>
  </si>
  <si>
    <t xml:space="preserve">      4111 Dotace Volby</t>
  </si>
  <si>
    <t xml:space="preserve">      4112 Neinv. Přijaté dotace ze SR</t>
  </si>
  <si>
    <t xml:space="preserve">      4116 UZ 13025 Dot. Rodina a senior</t>
  </si>
  <si>
    <t xml:space="preserve">      4116-4216 dotace - Povodňový plán</t>
  </si>
  <si>
    <t xml:space="preserve">      4116-4216 ZŚ průtoková dotace</t>
  </si>
  <si>
    <t xml:space="preserve">      4116-4216 dotace knihobox</t>
  </si>
  <si>
    <t xml:space="preserve">      4216-4233 dotace hasičárna</t>
  </si>
  <si>
    <t xml:space="preserve">      4122 průtoková dotace kraj-obědy MŠ</t>
  </si>
  <si>
    <t>2119 Průmysl</t>
  </si>
  <si>
    <t>2219 Komunikace</t>
  </si>
  <si>
    <t>2310 Vodní hospodářství</t>
  </si>
  <si>
    <t>2321 Odpadní vody</t>
  </si>
  <si>
    <t>3111-3113 ZŠ + MŠ</t>
  </si>
  <si>
    <t>3399 Kultura</t>
  </si>
  <si>
    <t>342 . Zájmová činnost</t>
  </si>
  <si>
    <t>3612+3613 Byty+nebyty</t>
  </si>
  <si>
    <t>363. Komunál+ územní rozvoj</t>
  </si>
  <si>
    <t>6143 Všeobecná vnitřní stát.správa</t>
  </si>
  <si>
    <t>6310 Úroky</t>
  </si>
  <si>
    <t>6320 Pojištění</t>
  </si>
  <si>
    <t>CELKEM PŘÍJMY</t>
  </si>
  <si>
    <t xml:space="preserve"> PŘÍJMY</t>
  </si>
  <si>
    <t>Splátka úvěru</t>
  </si>
  <si>
    <t>FINANCOVÁNÍ</t>
  </si>
  <si>
    <t>Čerpání rezervy z předchozích let</t>
  </si>
  <si>
    <t>CELKEM FINANCOVÁNÍ</t>
  </si>
  <si>
    <t>Občané mohou k návrhu rozpočtu uplatnit připomínky písemně ve lhůtě do 04.12.2025  nebo ústně přímo na zasedání zastupitelstva obce dne 10.12.2025.</t>
  </si>
  <si>
    <t>Vyvěšeno dne: 24.11.2025</t>
  </si>
  <si>
    <t>Bude sejmuto po zveřejnění schváleného rozpočtu</t>
  </si>
  <si>
    <t>Vypracovala: Pavelková Petra</t>
  </si>
  <si>
    <t>Návrh rozpočtu obce Psáry na rok 2026 je navrhován jako schodkový s příjmy 131 235 000 Kč, výdaji 285 789 000 Kč a financováním 154 554 000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</si>
</sst>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shrinkToFit="1"/>
    </xf>
    <xf numFmtId="4" fontId="0" fillId="0" borderId="8" xfId="0" applyNumberFormat="1" applyBorder="1" applyAlignment="1">
      <alignment horizontal="right" shrinkToFit="1"/>
    </xf>
    <xf numFmtId="4" fontId="0" fillId="0" borderId="9" xfId="0" applyNumberFormat="1" applyBorder="1" applyAlignment="1">
      <alignment horizontal="right" shrinkToFit="1"/>
    </xf>
    <xf numFmtId="4" fontId="0" fillId="0" borderId="10" xfId="0" applyNumberFormat="1" applyBorder="1" applyAlignment="1">
      <alignment horizontal="right" shrinkToFit="1"/>
    </xf>
    <xf numFmtId="4" fontId="0" fillId="0" borderId="11" xfId="0" applyNumberFormat="1" applyBorder="1"/>
    <xf numFmtId="4" fontId="0" fillId="0" borderId="12" xfId="0" applyNumberFormat="1" applyBorder="1"/>
    <xf numFmtId="0" fontId="8" fillId="0" borderId="14" xfId="1" applyFont="1" applyBorder="1" applyAlignment="1">
      <alignment shrinkToFit="1"/>
    </xf>
    <xf numFmtId="4" fontId="0" fillId="0" borderId="15" xfId="0" applyNumberFormat="1" applyBorder="1" applyAlignment="1">
      <alignment horizontal="right" shrinkToFit="1"/>
    </xf>
    <xf numFmtId="4" fontId="0" fillId="0" borderId="11" xfId="0" applyNumberFormat="1" applyBorder="1" applyAlignment="1">
      <alignment horizontal="right" shrinkToFit="1"/>
    </xf>
    <xf numFmtId="4" fontId="0" fillId="0" borderId="16" xfId="0" applyNumberFormat="1" applyBorder="1"/>
    <xf numFmtId="4" fontId="0" fillId="0" borderId="17" xfId="0" applyNumberFormat="1" applyBorder="1" applyAlignment="1">
      <alignment horizontal="right" shrinkToFit="1"/>
    </xf>
    <xf numFmtId="4" fontId="8" fillId="0" borderId="14" xfId="1" applyNumberFormat="1" applyFont="1" applyBorder="1" applyAlignment="1">
      <alignment horizontal="right" shrinkToFit="1"/>
    </xf>
    <xf numFmtId="4" fontId="0" fillId="0" borderId="14" xfId="0" applyNumberFormat="1" applyBorder="1" applyAlignment="1">
      <alignment horizontal="right" shrinkToFit="1"/>
    </xf>
    <xf numFmtId="0" fontId="8" fillId="0" borderId="20" xfId="1" applyFont="1" applyBorder="1" applyAlignment="1">
      <alignment shrinkToFit="1"/>
    </xf>
    <xf numFmtId="4" fontId="0" fillId="0" borderId="19" xfId="0" applyNumberFormat="1" applyBorder="1" applyAlignment="1">
      <alignment horizontal="right" shrinkToFit="1"/>
    </xf>
    <xf numFmtId="4" fontId="0" fillId="0" borderId="21" xfId="0" applyNumberFormat="1" applyBorder="1" applyAlignment="1">
      <alignment horizontal="right" shrinkToFit="1"/>
    </xf>
    <xf numFmtId="4" fontId="0" fillId="0" borderId="22" xfId="0" applyNumberFormat="1" applyBorder="1" applyAlignment="1">
      <alignment horizontal="right" shrinkToFit="1"/>
    </xf>
    <xf numFmtId="4" fontId="0" fillId="0" borderId="23" xfId="0" applyNumberFormat="1" applyBorder="1" applyAlignment="1">
      <alignment horizontal="right" shrinkToFit="1"/>
    </xf>
    <xf numFmtId="4" fontId="0" fillId="0" borderId="21" xfId="0" applyNumberFormat="1" applyBorder="1"/>
    <xf numFmtId="4" fontId="0" fillId="0" borderId="24" xfId="0" applyNumberFormat="1" applyBorder="1"/>
    <xf numFmtId="0" fontId="6" fillId="0" borderId="3" xfId="1" applyFont="1" applyBorder="1" applyAlignment="1">
      <alignment shrinkToFit="1"/>
    </xf>
    <xf numFmtId="4" fontId="0" fillId="0" borderId="3" xfId="0" applyNumberFormat="1" applyBorder="1" applyAlignment="1">
      <alignment shrinkToFit="1"/>
    </xf>
    <xf numFmtId="4" fontId="0" fillId="0" borderId="26" xfId="0" applyNumberFormat="1" applyBorder="1"/>
    <xf numFmtId="4" fontId="0" fillId="0" borderId="27" xfId="0" applyNumberFormat="1" applyBorder="1" applyAlignment="1">
      <alignment shrinkToFit="1"/>
    </xf>
    <xf numFmtId="4" fontId="0" fillId="0" borderId="29" xfId="0" applyNumberFormat="1" applyBorder="1"/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3" xfId="1" applyFont="1" applyBorder="1" applyAlignment="1">
      <alignment shrinkToFit="1"/>
    </xf>
    <xf numFmtId="4" fontId="0" fillId="0" borderId="34" xfId="0" applyNumberFormat="1" applyBorder="1" applyAlignment="1">
      <alignment shrinkToFit="1"/>
    </xf>
    <xf numFmtId="4" fontId="0" fillId="0" borderId="13" xfId="0" applyNumberFormat="1" applyBorder="1" applyAlignment="1">
      <alignment horizontal="right" shrinkToFit="1"/>
    </xf>
    <xf numFmtId="4" fontId="0" fillId="0" borderId="11" xfId="0" applyNumberFormat="1" applyBorder="1" applyAlignment="1">
      <alignment shrinkToFit="1"/>
    </xf>
    <xf numFmtId="4" fontId="0" fillId="0" borderId="12" xfId="0" applyNumberFormat="1" applyBorder="1" applyAlignment="1">
      <alignment shrinkToFit="1"/>
    </xf>
    <xf numFmtId="0" fontId="8" fillId="0" borderId="15" xfId="1" applyFont="1" applyBorder="1" applyAlignment="1">
      <alignment shrinkToFit="1"/>
    </xf>
    <xf numFmtId="4" fontId="0" fillId="0" borderId="14" xfId="0" applyNumberFormat="1" applyBorder="1" applyAlignment="1">
      <alignment shrinkToFit="1"/>
    </xf>
    <xf numFmtId="4" fontId="0" fillId="0" borderId="17" xfId="0" applyNumberFormat="1" applyBorder="1" applyAlignment="1">
      <alignment shrinkToFit="1"/>
    </xf>
    <xf numFmtId="4" fontId="0" fillId="0" borderId="16" xfId="0" applyNumberFormat="1" applyBorder="1" applyAlignment="1">
      <alignment shrinkToFit="1"/>
    </xf>
    <xf numFmtId="0" fontId="8" fillId="0" borderId="23" xfId="1" applyFont="1" applyBorder="1" applyAlignment="1">
      <alignment shrinkToFit="1"/>
    </xf>
    <xf numFmtId="4" fontId="0" fillId="0" borderId="20" xfId="0" applyNumberFormat="1" applyBorder="1" applyAlignment="1">
      <alignment shrinkToFit="1"/>
    </xf>
    <xf numFmtId="4" fontId="0" fillId="0" borderId="22" xfId="0" applyNumberFormat="1" applyBorder="1" applyAlignment="1">
      <alignment shrinkToFit="1"/>
    </xf>
    <xf numFmtId="4" fontId="0" fillId="0" borderId="24" xfId="0" applyNumberFormat="1" applyBorder="1" applyAlignment="1">
      <alignment shrinkToFit="1"/>
    </xf>
    <xf numFmtId="0" fontId="8" fillId="0" borderId="25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4" fontId="0" fillId="0" borderId="28" xfId="0" applyNumberFormat="1" applyBorder="1" applyAlignment="1">
      <alignment horizontal="right" shrinkToFit="1"/>
    </xf>
    <xf numFmtId="4" fontId="0" fillId="0" borderId="26" xfId="0" applyNumberFormat="1" applyBorder="1" applyAlignment="1">
      <alignment shrinkToFit="1"/>
    </xf>
    <xf numFmtId="4" fontId="0" fillId="0" borderId="35" xfId="0" applyNumberFormat="1" applyBorder="1" applyAlignment="1">
      <alignment shrinkToFit="1"/>
    </xf>
    <xf numFmtId="4" fontId="0" fillId="0" borderId="36" xfId="0" applyNumberFormat="1" applyBorder="1" applyAlignment="1">
      <alignment shrinkToFit="1"/>
    </xf>
    <xf numFmtId="4" fontId="0" fillId="0" borderId="37" xfId="0" applyNumberFormat="1" applyBorder="1" applyAlignment="1">
      <alignment shrinkToFit="1"/>
    </xf>
    <xf numFmtId="4" fontId="0" fillId="0" borderId="38" xfId="0" applyNumberFormat="1" applyBorder="1" applyAlignment="1">
      <alignment shrinkToFit="1"/>
    </xf>
    <xf numFmtId="4" fontId="0" fillId="0" borderId="39" xfId="0" applyNumberFormat="1" applyBorder="1" applyAlignment="1">
      <alignment shrinkToFit="1"/>
    </xf>
    <xf numFmtId="4" fontId="0" fillId="0" borderId="40" xfId="0" applyNumberFormat="1" applyBorder="1" applyAlignment="1">
      <alignment shrinkToFit="1"/>
    </xf>
    <xf numFmtId="164" fontId="8" fillId="0" borderId="41" xfId="1" applyNumberFormat="1" applyFont="1" applyBorder="1" applyAlignment="1">
      <alignment horizontal="left" vertical="center" shrinkToFit="1"/>
    </xf>
    <xf numFmtId="4" fontId="0" fillId="0" borderId="9" xfId="0" applyNumberFormat="1" applyBorder="1"/>
    <xf numFmtId="4" fontId="3" fillId="0" borderId="3" xfId="1" applyNumberFormat="1" applyFont="1" applyBorder="1" applyAlignment="1">
      <alignment horizontal="center" vertical="center" shrinkToFit="1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34" xfId="1" applyNumberFormat="1" applyFont="1" applyBorder="1" applyAlignment="1">
      <alignment horizontal="left" vertical="center" shrinkToFit="1"/>
    </xf>
    <xf numFmtId="4" fontId="0" fillId="0" borderId="34" xfId="0" applyNumberFormat="1" applyBorder="1" applyAlignment="1">
      <alignment horizontal="center" vertical="center"/>
    </xf>
    <xf numFmtId="4" fontId="0" fillId="0" borderId="36" xfId="0" applyNumberFormat="1" applyBorder="1" applyAlignment="1">
      <alignment horizontal="right" vertical="center"/>
    </xf>
    <xf numFmtId="4" fontId="0" fillId="0" borderId="34" xfId="0" applyNumberFormat="1" applyBorder="1" applyAlignment="1">
      <alignment horizontal="center" vertical="center" wrapText="1"/>
    </xf>
    <xf numFmtId="2" fontId="0" fillId="0" borderId="36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8" fillId="0" borderId="42" xfId="1" applyFont="1" applyBorder="1" applyAlignment="1">
      <alignment shrinkToFit="1"/>
    </xf>
    <xf numFmtId="4" fontId="0" fillId="2" borderId="13" xfId="0" applyNumberFormat="1" applyFill="1" applyBorder="1"/>
    <xf numFmtId="4" fontId="0" fillId="2" borderId="15" xfId="0" applyNumberFormat="1" applyFill="1" applyBorder="1"/>
    <xf numFmtId="4" fontId="0" fillId="2" borderId="8" xfId="0" applyNumberFormat="1" applyFill="1" applyBorder="1"/>
    <xf numFmtId="4" fontId="0" fillId="2" borderId="23" xfId="0" applyNumberFormat="1" applyFill="1" applyBorder="1"/>
    <xf numFmtId="4" fontId="0" fillId="2" borderId="25" xfId="0" applyNumberFormat="1" applyFill="1" applyBorder="1"/>
    <xf numFmtId="4" fontId="0" fillId="2" borderId="28" xfId="0" applyNumberFormat="1" applyFill="1" applyBorder="1" applyAlignment="1">
      <alignment shrinkToFit="1"/>
    </xf>
    <xf numFmtId="0" fontId="0" fillId="2" borderId="5" xfId="0" applyFill="1" applyBorder="1"/>
    <xf numFmtId="0" fontId="12" fillId="0" borderId="0" xfId="0" applyFont="1" applyAlignment="1">
      <alignment horizontal="center"/>
    </xf>
    <xf numFmtId="0" fontId="13" fillId="0" borderId="0" xfId="0" applyFont="1"/>
    <xf numFmtId="4" fontId="0" fillId="0" borderId="0" xfId="0" applyNumberFormat="1" applyAlignment="1">
      <alignment shrinkToFit="1"/>
    </xf>
    <xf numFmtId="4" fontId="0" fillId="0" borderId="43" xfId="0" applyNumberFormat="1" applyBorder="1" applyAlignment="1">
      <alignment shrinkToFit="1"/>
    </xf>
    <xf numFmtId="4" fontId="0" fillId="0" borderId="44" xfId="0" applyNumberFormat="1" applyBorder="1" applyAlignment="1">
      <alignment shrinkToFit="1"/>
    </xf>
    <xf numFmtId="4" fontId="0" fillId="2" borderId="19" xfId="0" applyNumberFormat="1" applyFill="1" applyBorder="1" applyAlignment="1">
      <alignment shrinkToFit="1"/>
    </xf>
    <xf numFmtId="4" fontId="0" fillId="0" borderId="45" xfId="0" applyNumberFormat="1" applyBorder="1" applyAlignment="1">
      <alignment shrinkToFit="1"/>
    </xf>
    <xf numFmtId="4" fontId="0" fillId="0" borderId="46" xfId="0" applyNumberFormat="1" applyBorder="1" applyAlignment="1">
      <alignment shrinkToFi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0" xfId="0"/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2" borderId="32" xfId="0" applyFill="1" applyBorder="1"/>
    <xf numFmtId="4" fontId="3" fillId="0" borderId="33" xfId="1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</cellXfs>
  <cellStyles count="2">
    <cellStyle name="Normální" xfId="0" builtinId="0"/>
    <cellStyle name="normální_List1" xfId="1" xr:uid="{1E23F83C-D331-4CEA-B996-39929833A93F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283845</xdr:colOff>
      <xdr:row>20</xdr:row>
      <xdr:rowOff>72390</xdr:rowOff>
    </xdr:from>
    <xdr:to>
      <xdr:col>1</xdr:col>
      <xdr:colOff>656320</xdr:colOff>
      <xdr:row>20</xdr:row>
      <xdr:rowOff>523875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8E00A4-AA91-4869-9826-DC985799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72390"/>
          <a:ext cx="37057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D8AD-967E-4D66-BB33-4066360CABFB}">
  <dimension ref="B1:I125"/>
  <sheetViews>
    <sheetView tabSelected="1" topLeftCell="A21" workbookViewId="0">
      <pane ySplit="3" topLeftCell="A27" activePane="bottomLeft" state="frozen"/>
      <selection activeCell="A21" sqref="A21"/>
      <selection pane="bottomLeft" activeCell="H21" sqref="H21"/>
    </sheetView>
  </sheetViews>
  <sheetFormatPr defaultRowHeight="14.4" x14ac:dyDescent="0.3"/>
  <cols>
    <col min="1" max="1" width="2.77734375" customWidth="1"/>
    <col min="2" max="2" width="51.44140625" customWidth="1"/>
    <col min="3" max="3" width="12.88671875" customWidth="1"/>
    <col min="4" max="4" width="12.21875" customWidth="1"/>
    <col min="5" max="5" width="12.5546875" customWidth="1"/>
    <col min="6" max="6" width="7.33203125" customWidth="1"/>
    <col min="7" max="7" width="12.77734375" customWidth="1"/>
    <col min="8" max="8" width="15.6640625" customWidth="1"/>
  </cols>
  <sheetData>
    <row r="1" hidden="1" x14ac:dyDescent="0.3"/>
    <row r="2" hidden="1" x14ac:dyDescent="0.3"/>
    <row r="3" hidden="1" x14ac:dyDescent="0.3"/>
    <row r="4" hidden="1" x14ac:dyDescent="0.3"/>
    <row r="5" hidden="1" x14ac:dyDescent="0.3"/>
    <row r="6" hidden="1" x14ac:dyDescent="0.3"/>
    <row r="7" hidden="1" x14ac:dyDescent="0.3"/>
    <row r="8" hidden="1" x14ac:dyDescent="0.3"/>
    <row r="9" hidden="1" x14ac:dyDescent="0.3"/>
    <row r="10" hidden="1" x14ac:dyDescent="0.3"/>
    <row r="11" hidden="1" x14ac:dyDescent="0.3"/>
    <row r="12" hidden="1" x14ac:dyDescent="0.3"/>
    <row r="13" hidden="1" x14ac:dyDescent="0.3"/>
    <row r="14" hidden="1" x14ac:dyDescent="0.3"/>
    <row r="15" hidden="1" x14ac:dyDescent="0.3"/>
    <row r="16" hidden="1" x14ac:dyDescent="0.3"/>
    <row r="17" spans="2:8" hidden="1" x14ac:dyDescent="0.3"/>
    <row r="18" spans="2:8" hidden="1" x14ac:dyDescent="0.3"/>
    <row r="19" spans="2:8" ht="10.8" hidden="1" customHeight="1" x14ac:dyDescent="0.3"/>
    <row r="20" spans="2:8" hidden="1" x14ac:dyDescent="0.3"/>
    <row r="21" spans="2:8" ht="51.6" customHeight="1" thickBot="1" x14ac:dyDescent="0.35">
      <c r="B21" s="92" t="s">
        <v>0</v>
      </c>
      <c r="C21" s="92"/>
      <c r="D21" s="92"/>
      <c r="E21" s="92"/>
      <c r="F21" s="92"/>
      <c r="G21" s="1"/>
    </row>
    <row r="22" spans="2:8" ht="16.2" thickBot="1" x14ac:dyDescent="0.35">
      <c r="B22" s="98" t="s">
        <v>4</v>
      </c>
      <c r="C22" s="93" t="s">
        <v>2</v>
      </c>
      <c r="D22" s="94"/>
      <c r="E22" s="94"/>
      <c r="F22" s="94"/>
      <c r="G22" s="95"/>
      <c r="H22" s="96" t="s">
        <v>3</v>
      </c>
    </row>
    <row r="23" spans="2:8" ht="29.4" thickBot="1" x14ac:dyDescent="0.35">
      <c r="B23" s="99"/>
      <c r="C23" s="27" t="s">
        <v>5</v>
      </c>
      <c r="D23" s="28" t="s">
        <v>6</v>
      </c>
      <c r="E23" s="29" t="s">
        <v>7</v>
      </c>
      <c r="F23" s="28" t="s">
        <v>8</v>
      </c>
      <c r="G23" s="30" t="s">
        <v>9</v>
      </c>
      <c r="H23" s="97"/>
    </row>
    <row r="24" spans="2:8" ht="16.2" thickBot="1" x14ac:dyDescent="0.35">
      <c r="B24" s="56" t="s">
        <v>1</v>
      </c>
      <c r="C24" s="59"/>
      <c r="D24" s="60"/>
      <c r="E24" s="61"/>
      <c r="F24" s="60"/>
      <c r="G24" s="62"/>
      <c r="H24" s="76"/>
    </row>
    <row r="25" spans="2:8" x14ac:dyDescent="0.3">
      <c r="B25" s="54" t="s">
        <v>10</v>
      </c>
      <c r="C25" s="3">
        <v>40000</v>
      </c>
      <c r="D25" s="4">
        <v>40000</v>
      </c>
      <c r="E25" s="5">
        <v>40000</v>
      </c>
      <c r="F25" s="55">
        <f>E25/(D25/100)</f>
        <v>100</v>
      </c>
      <c r="G25" s="7">
        <v>40000</v>
      </c>
      <c r="H25" s="72">
        <v>40000</v>
      </c>
    </row>
    <row r="26" spans="2:8" x14ac:dyDescent="0.3">
      <c r="B26" s="8" t="s">
        <v>40</v>
      </c>
      <c r="C26" s="9">
        <v>20450000</v>
      </c>
      <c r="D26" s="10">
        <v>20450000</v>
      </c>
      <c r="E26" s="14">
        <v>8949669.5199999996</v>
      </c>
      <c r="F26" s="26">
        <f>E26/(D26/100)</f>
        <v>43.763665134474323</v>
      </c>
      <c r="G26" s="11">
        <v>9700000</v>
      </c>
      <c r="H26" s="71">
        <v>20000000</v>
      </c>
    </row>
    <row r="27" spans="2:8" x14ac:dyDescent="0.3">
      <c r="B27" s="8" t="s">
        <v>41</v>
      </c>
      <c r="C27" s="9">
        <v>5172500</v>
      </c>
      <c r="D27" s="10">
        <v>5322500</v>
      </c>
      <c r="E27" s="12">
        <v>5213340.09</v>
      </c>
      <c r="F27" s="6">
        <f>E27/(D27/100)</f>
        <v>97.949085767966181</v>
      </c>
      <c r="G27" s="11">
        <v>5260000</v>
      </c>
      <c r="H27" s="71">
        <v>4800000</v>
      </c>
    </row>
    <row r="28" spans="2:8" x14ac:dyDescent="0.3">
      <c r="B28" s="8" t="s">
        <v>42</v>
      </c>
      <c r="C28" s="9">
        <v>0</v>
      </c>
      <c r="D28" s="10">
        <v>0</v>
      </c>
      <c r="E28" s="12">
        <v>0</v>
      </c>
      <c r="F28" s="6">
        <v>0</v>
      </c>
      <c r="G28" s="11">
        <v>0</v>
      </c>
      <c r="H28" s="71">
        <v>400000</v>
      </c>
    </row>
    <row r="29" spans="2:8" x14ac:dyDescent="0.3">
      <c r="B29" s="8" t="s">
        <v>43</v>
      </c>
      <c r="C29" s="9">
        <v>130000</v>
      </c>
      <c r="D29" s="10">
        <v>130000</v>
      </c>
      <c r="E29" s="12">
        <v>0</v>
      </c>
      <c r="F29" s="6">
        <f t="shared" ref="F29:F34" si="0">E29/(D29/100)</f>
        <v>0</v>
      </c>
      <c r="G29" s="11">
        <v>0</v>
      </c>
      <c r="H29" s="71">
        <v>200000</v>
      </c>
    </row>
    <row r="30" spans="2:8" x14ac:dyDescent="0.3">
      <c r="B30" s="8" t="s">
        <v>44</v>
      </c>
      <c r="C30" s="9">
        <v>2000000</v>
      </c>
      <c r="D30" s="10">
        <v>2000000</v>
      </c>
      <c r="E30" s="12">
        <v>1987736.74</v>
      </c>
      <c r="F30" s="6">
        <f t="shared" si="0"/>
        <v>99.386837</v>
      </c>
      <c r="G30" s="11">
        <v>2000000</v>
      </c>
      <c r="H30" s="71">
        <v>150000</v>
      </c>
    </row>
    <row r="31" spans="2:8" x14ac:dyDescent="0.3">
      <c r="B31" s="8" t="s">
        <v>11</v>
      </c>
      <c r="C31" s="9">
        <v>1950000</v>
      </c>
      <c r="D31" s="10">
        <v>1950000</v>
      </c>
      <c r="E31" s="12">
        <v>1203906</v>
      </c>
      <c r="F31" s="6">
        <f t="shared" si="0"/>
        <v>61.738769230769229</v>
      </c>
      <c r="G31" s="11">
        <v>1451935</v>
      </c>
      <c r="H31" s="71">
        <v>2200000</v>
      </c>
    </row>
    <row r="32" spans="2:8" x14ac:dyDescent="0.3">
      <c r="B32" s="8" t="s">
        <v>45</v>
      </c>
      <c r="C32" s="9">
        <v>7330000</v>
      </c>
      <c r="D32" s="10">
        <v>7330000</v>
      </c>
      <c r="E32" s="12">
        <v>3206429.49</v>
      </c>
      <c r="F32" s="6">
        <f t="shared" si="0"/>
        <v>43.743922100954983</v>
      </c>
      <c r="G32" s="11">
        <v>3300000</v>
      </c>
      <c r="H32" s="71">
        <v>1500000</v>
      </c>
    </row>
    <row r="33" spans="2:8" x14ac:dyDescent="0.3">
      <c r="B33" s="8" t="s">
        <v>46</v>
      </c>
      <c r="C33" s="9">
        <v>84180000</v>
      </c>
      <c r="D33" s="10">
        <v>84250000</v>
      </c>
      <c r="E33" s="12">
        <v>6644585.4199999999</v>
      </c>
      <c r="F33" s="6">
        <f t="shared" si="0"/>
        <v>7.8867482729970328</v>
      </c>
      <c r="G33" s="11">
        <v>6850000</v>
      </c>
      <c r="H33" s="71">
        <v>106400000</v>
      </c>
    </row>
    <row r="34" spans="2:8" x14ac:dyDescent="0.3">
      <c r="B34" s="8" t="s">
        <v>12</v>
      </c>
      <c r="C34" s="9">
        <v>50000</v>
      </c>
      <c r="D34" s="10">
        <v>50000</v>
      </c>
      <c r="E34" s="12">
        <v>0</v>
      </c>
      <c r="F34" s="6">
        <f t="shared" si="0"/>
        <v>0</v>
      </c>
      <c r="G34" s="11">
        <v>0</v>
      </c>
      <c r="H34" s="71">
        <v>0</v>
      </c>
    </row>
    <row r="35" spans="2:8" x14ac:dyDescent="0.3">
      <c r="B35" s="8" t="s">
        <v>13</v>
      </c>
      <c r="C35" s="9">
        <v>6245000</v>
      </c>
      <c r="D35" s="10">
        <v>6245000</v>
      </c>
      <c r="E35" s="12">
        <v>3154048.75</v>
      </c>
      <c r="F35" s="6">
        <f t="shared" ref="F35:F41" si="1">E35/(D35/100)</f>
        <v>50.505184147317856</v>
      </c>
      <c r="G35" s="11">
        <v>3756000</v>
      </c>
      <c r="H35" s="71">
        <v>10220000</v>
      </c>
    </row>
    <row r="36" spans="2:8" x14ac:dyDescent="0.3">
      <c r="B36" s="8" t="s">
        <v>47</v>
      </c>
      <c r="C36" s="9">
        <v>8665000</v>
      </c>
      <c r="D36" s="10">
        <v>13231225.01</v>
      </c>
      <c r="E36" s="12">
        <v>10692107.73</v>
      </c>
      <c r="F36" s="6">
        <f t="shared" si="1"/>
        <v>80.809658379470036</v>
      </c>
      <c r="G36" s="11">
        <v>12071225.01</v>
      </c>
      <c r="H36" s="71">
        <v>16749000</v>
      </c>
    </row>
    <row r="37" spans="2:8" x14ac:dyDescent="0.3">
      <c r="B37" s="8" t="s">
        <v>14</v>
      </c>
      <c r="C37" s="9">
        <v>1892000</v>
      </c>
      <c r="D37" s="10">
        <v>1892000</v>
      </c>
      <c r="E37" s="12">
        <v>1645162.54</v>
      </c>
      <c r="F37" s="6">
        <f t="shared" si="1"/>
        <v>86.953622621564477</v>
      </c>
      <c r="G37" s="11">
        <v>1700000</v>
      </c>
      <c r="H37" s="71">
        <v>1450000</v>
      </c>
    </row>
    <row r="38" spans="2:8" x14ac:dyDescent="0.3">
      <c r="B38" s="8" t="s">
        <v>15</v>
      </c>
      <c r="C38" s="9">
        <v>40000</v>
      </c>
      <c r="D38" s="10">
        <v>40000</v>
      </c>
      <c r="E38" s="12">
        <v>0</v>
      </c>
      <c r="F38" s="6">
        <f t="shared" si="1"/>
        <v>0</v>
      </c>
      <c r="G38" s="11">
        <v>40000</v>
      </c>
      <c r="H38" s="71">
        <v>40000</v>
      </c>
    </row>
    <row r="39" spans="2:8" x14ac:dyDescent="0.3">
      <c r="B39" s="8" t="s">
        <v>16</v>
      </c>
      <c r="C39" s="9">
        <v>600000</v>
      </c>
      <c r="D39" s="10">
        <v>600000</v>
      </c>
      <c r="E39" s="12">
        <v>0</v>
      </c>
      <c r="F39" s="6">
        <f t="shared" si="1"/>
        <v>0</v>
      </c>
      <c r="G39" s="11">
        <v>0</v>
      </c>
      <c r="H39" s="71">
        <v>0</v>
      </c>
    </row>
    <row r="40" spans="2:8" x14ac:dyDescent="0.3">
      <c r="B40" s="8" t="s">
        <v>17</v>
      </c>
      <c r="C40" s="9">
        <v>625000</v>
      </c>
      <c r="D40" s="10">
        <v>625000</v>
      </c>
      <c r="E40" s="12">
        <v>272885.52</v>
      </c>
      <c r="F40" s="6">
        <f t="shared" si="1"/>
        <v>43.661683200000006</v>
      </c>
      <c r="G40" s="11">
        <v>380000</v>
      </c>
      <c r="H40" s="71">
        <v>625000</v>
      </c>
    </row>
    <row r="41" spans="2:8" x14ac:dyDescent="0.3">
      <c r="B41" s="8" t="s">
        <v>18</v>
      </c>
      <c r="C41" s="9">
        <v>2635000</v>
      </c>
      <c r="D41" s="10">
        <v>2635000</v>
      </c>
      <c r="E41" s="12">
        <v>1728278.07</v>
      </c>
      <c r="F41" s="6">
        <f t="shared" si="1"/>
        <v>65.589300569259962</v>
      </c>
      <c r="G41" s="11">
        <v>2100000</v>
      </c>
      <c r="H41" s="71">
        <v>2635000</v>
      </c>
    </row>
    <row r="42" spans="2:8" x14ac:dyDescent="0.3">
      <c r="B42" s="8" t="s">
        <v>48</v>
      </c>
      <c r="C42" s="13">
        <v>8000000</v>
      </c>
      <c r="D42" s="10">
        <v>8000000</v>
      </c>
      <c r="E42" s="12">
        <v>1428375.22</v>
      </c>
      <c r="F42" s="6">
        <f t="shared" ref="F42:F53" si="2">E42/(D42/100)</f>
        <v>17.854690250000001</v>
      </c>
      <c r="G42" s="11">
        <v>1500000</v>
      </c>
      <c r="H42" s="71">
        <v>6900000</v>
      </c>
    </row>
    <row r="43" spans="2:8" x14ac:dyDescent="0.3">
      <c r="B43" s="8" t="s">
        <v>49</v>
      </c>
      <c r="C43" s="9">
        <v>1500000</v>
      </c>
      <c r="D43" s="10">
        <v>1500000</v>
      </c>
      <c r="E43" s="12">
        <v>1440000</v>
      </c>
      <c r="F43" s="6">
        <f t="shared" si="2"/>
        <v>96</v>
      </c>
      <c r="G43" s="11">
        <v>1440000</v>
      </c>
      <c r="H43" s="71">
        <v>12460000</v>
      </c>
    </row>
    <row r="44" spans="2:8" x14ac:dyDescent="0.3">
      <c r="B44" s="8" t="s">
        <v>19</v>
      </c>
      <c r="C44" s="9">
        <v>1485000</v>
      </c>
      <c r="D44" s="10">
        <v>1485000</v>
      </c>
      <c r="E44" s="12">
        <v>676637</v>
      </c>
      <c r="F44" s="6">
        <f t="shared" si="2"/>
        <v>45.564781144781143</v>
      </c>
      <c r="G44" s="11">
        <v>800000</v>
      </c>
      <c r="H44" s="71">
        <v>1500000</v>
      </c>
    </row>
    <row r="45" spans="2:8" x14ac:dyDescent="0.3">
      <c r="B45" s="8" t="s">
        <v>20</v>
      </c>
      <c r="C45" s="9">
        <v>1580000</v>
      </c>
      <c r="D45" s="10">
        <v>1973509</v>
      </c>
      <c r="E45" s="12">
        <v>606265.59999999998</v>
      </c>
      <c r="F45" s="6">
        <f t="shared" si="2"/>
        <v>30.720184199818696</v>
      </c>
      <c r="G45" s="11">
        <v>650000</v>
      </c>
      <c r="H45" s="71">
        <v>1600000</v>
      </c>
    </row>
    <row r="46" spans="2:8" x14ac:dyDescent="0.3">
      <c r="B46" s="8" t="s">
        <v>21</v>
      </c>
      <c r="C46" s="9">
        <v>1150000</v>
      </c>
      <c r="D46" s="10">
        <v>1150000</v>
      </c>
      <c r="E46" s="12">
        <v>333821.19</v>
      </c>
      <c r="F46" s="6">
        <f t="shared" si="2"/>
        <v>29.027929565217391</v>
      </c>
      <c r="G46" s="11">
        <v>400000</v>
      </c>
      <c r="H46" s="71">
        <v>1550000</v>
      </c>
    </row>
    <row r="47" spans="2:8" x14ac:dyDescent="0.3">
      <c r="B47" s="8" t="s">
        <v>22</v>
      </c>
      <c r="C47" s="9">
        <v>1535000</v>
      </c>
      <c r="D47" s="10">
        <v>1535000</v>
      </c>
      <c r="E47" s="12">
        <v>467568.22</v>
      </c>
      <c r="F47" s="6">
        <f t="shared" si="2"/>
        <v>30.460470358306186</v>
      </c>
      <c r="G47" s="11">
        <v>500000</v>
      </c>
      <c r="H47" s="71">
        <v>550000</v>
      </c>
    </row>
    <row r="48" spans="2:8" x14ac:dyDescent="0.3">
      <c r="B48" s="8" t="s">
        <v>23</v>
      </c>
      <c r="C48" s="9">
        <v>5817000</v>
      </c>
      <c r="D48" s="10">
        <v>5817000</v>
      </c>
      <c r="E48" s="12">
        <v>2315823.71</v>
      </c>
      <c r="F48" s="6">
        <f t="shared" si="2"/>
        <v>39.811306687295854</v>
      </c>
      <c r="G48" s="11">
        <v>2600000</v>
      </c>
      <c r="H48" s="71">
        <v>6200000</v>
      </c>
    </row>
    <row r="49" spans="2:8" x14ac:dyDescent="0.3">
      <c r="B49" s="8" t="s">
        <v>24</v>
      </c>
      <c r="C49" s="9">
        <v>5270000</v>
      </c>
      <c r="D49" s="10">
        <v>7640000</v>
      </c>
      <c r="E49" s="12">
        <v>3133511.1</v>
      </c>
      <c r="F49" s="6">
        <f t="shared" si="2"/>
        <v>41.01454319371728</v>
      </c>
      <c r="G49" s="11">
        <v>3180000</v>
      </c>
      <c r="H49" s="71">
        <v>1100000</v>
      </c>
    </row>
    <row r="50" spans="2:8" x14ac:dyDescent="0.3">
      <c r="B50" s="8" t="s">
        <v>25</v>
      </c>
      <c r="C50" s="9">
        <v>87000</v>
      </c>
      <c r="D50" s="10">
        <v>87000</v>
      </c>
      <c r="E50" s="12">
        <v>0</v>
      </c>
      <c r="F50" s="6">
        <f t="shared" si="2"/>
        <v>0</v>
      </c>
      <c r="G50" s="11">
        <v>0</v>
      </c>
      <c r="H50" s="71">
        <v>0</v>
      </c>
    </row>
    <row r="51" spans="2:8" x14ac:dyDescent="0.3">
      <c r="B51" s="8" t="s">
        <v>26</v>
      </c>
      <c r="C51" s="9">
        <v>3150000</v>
      </c>
      <c r="D51" s="10">
        <v>3773280.35</v>
      </c>
      <c r="E51" s="12">
        <v>656367.30000000005</v>
      </c>
      <c r="F51" s="6">
        <f t="shared" si="2"/>
        <v>17.395137363699998</v>
      </c>
      <c r="G51" s="11">
        <v>656367.30000000005</v>
      </c>
      <c r="H51" s="71">
        <v>1000000</v>
      </c>
    </row>
    <row r="52" spans="2:8" x14ac:dyDescent="0.3">
      <c r="B52" s="8" t="s">
        <v>50</v>
      </c>
      <c r="C52" s="9">
        <v>5307600</v>
      </c>
      <c r="D52" s="10">
        <v>5307600</v>
      </c>
      <c r="E52" s="12">
        <v>3093059.31</v>
      </c>
      <c r="F52" s="6">
        <f t="shared" si="2"/>
        <v>58.276043974677819</v>
      </c>
      <c r="G52" s="11">
        <v>4100000</v>
      </c>
      <c r="H52" s="71">
        <v>8300000</v>
      </c>
    </row>
    <row r="53" spans="2:8" x14ac:dyDescent="0.3">
      <c r="B53" s="8" t="s">
        <v>51</v>
      </c>
      <c r="C53" s="9">
        <v>19064000</v>
      </c>
      <c r="D53" s="10">
        <v>19064000</v>
      </c>
      <c r="E53" s="12">
        <v>11032796.289999999</v>
      </c>
      <c r="F53" s="6">
        <f t="shared" si="2"/>
        <v>57.872410249685267</v>
      </c>
      <c r="G53" s="11">
        <v>12600000</v>
      </c>
      <c r="H53" s="71">
        <v>36000000</v>
      </c>
    </row>
    <row r="54" spans="2:8" x14ac:dyDescent="0.3">
      <c r="B54" s="8" t="s">
        <v>27</v>
      </c>
      <c r="C54" s="9">
        <v>8210000</v>
      </c>
      <c r="D54" s="10">
        <v>8210000</v>
      </c>
      <c r="E54" s="12">
        <v>5573522.2199999997</v>
      </c>
      <c r="F54" s="6">
        <f t="shared" ref="F54:F61" si="3">E54/(D54/100)</f>
        <v>67.886994153471377</v>
      </c>
      <c r="G54" s="11">
        <v>6100000</v>
      </c>
      <c r="H54" s="71">
        <v>9300000</v>
      </c>
    </row>
    <row r="55" spans="2:8" x14ac:dyDescent="0.3">
      <c r="B55" s="8" t="s">
        <v>28</v>
      </c>
      <c r="C55" s="9">
        <v>450000</v>
      </c>
      <c r="D55" s="10">
        <v>450000</v>
      </c>
      <c r="E55" s="12">
        <v>430000</v>
      </c>
      <c r="F55" s="6">
        <f t="shared" si="3"/>
        <v>95.555555555555557</v>
      </c>
      <c r="G55" s="11">
        <v>430000</v>
      </c>
      <c r="H55" s="71">
        <v>450000</v>
      </c>
    </row>
    <row r="56" spans="2:8" x14ac:dyDescent="0.3">
      <c r="B56" s="8" t="s">
        <v>29</v>
      </c>
      <c r="C56" s="9">
        <v>10000</v>
      </c>
      <c r="D56" s="10">
        <v>10000</v>
      </c>
      <c r="E56" s="12">
        <v>10000</v>
      </c>
      <c r="F56" s="6">
        <f t="shared" si="3"/>
        <v>100</v>
      </c>
      <c r="G56" s="11">
        <v>100000</v>
      </c>
      <c r="H56" s="71">
        <v>10000</v>
      </c>
    </row>
    <row r="57" spans="2:8" x14ac:dyDescent="0.3">
      <c r="B57" s="8" t="s">
        <v>30</v>
      </c>
      <c r="C57" s="9">
        <v>350000</v>
      </c>
      <c r="D57" s="10">
        <v>350000</v>
      </c>
      <c r="E57" s="12">
        <v>246225</v>
      </c>
      <c r="F57" s="6">
        <f t="shared" si="3"/>
        <v>70.349999999999994</v>
      </c>
      <c r="G57" s="11">
        <v>250000</v>
      </c>
      <c r="H57" s="71">
        <v>350000</v>
      </c>
    </row>
    <row r="58" spans="2:8" x14ac:dyDescent="0.3">
      <c r="B58" s="8" t="s">
        <v>31</v>
      </c>
      <c r="C58" s="9">
        <v>200000</v>
      </c>
      <c r="D58" s="10">
        <v>200000</v>
      </c>
      <c r="E58" s="12">
        <v>0</v>
      </c>
      <c r="F58" s="6">
        <f t="shared" si="3"/>
        <v>0</v>
      </c>
      <c r="G58" s="11">
        <v>0</v>
      </c>
      <c r="H58" s="71">
        <v>200000</v>
      </c>
    </row>
    <row r="59" spans="2:8" x14ac:dyDescent="0.3">
      <c r="B59" s="8" t="s">
        <v>32</v>
      </c>
      <c r="C59" s="9">
        <v>2009000</v>
      </c>
      <c r="D59" s="10">
        <v>2009000</v>
      </c>
      <c r="E59" s="12">
        <v>796500</v>
      </c>
      <c r="F59" s="6">
        <f t="shared" si="3"/>
        <v>39.646590343454456</v>
      </c>
      <c r="G59" s="11">
        <v>1000000</v>
      </c>
      <c r="H59" s="71">
        <v>1500000</v>
      </c>
    </row>
    <row r="60" spans="2:8" x14ac:dyDescent="0.3">
      <c r="B60" s="8" t="s">
        <v>33</v>
      </c>
      <c r="C60" s="9">
        <v>2872000</v>
      </c>
      <c r="D60" s="10">
        <v>2822055</v>
      </c>
      <c r="E60" s="14">
        <v>2046609.59</v>
      </c>
      <c r="F60" s="6">
        <f t="shared" si="3"/>
        <v>72.521959706667658</v>
      </c>
      <c r="G60" s="11">
        <v>2330000</v>
      </c>
      <c r="H60" s="71">
        <v>1750000</v>
      </c>
    </row>
    <row r="61" spans="2:8" x14ac:dyDescent="0.3">
      <c r="B61" s="8" t="s">
        <v>34</v>
      </c>
      <c r="C61" s="9">
        <v>4155000</v>
      </c>
      <c r="D61" s="10">
        <v>4155000</v>
      </c>
      <c r="E61" s="14">
        <v>2819900.74</v>
      </c>
      <c r="F61" s="6">
        <f t="shared" si="3"/>
        <v>67.867647172081831</v>
      </c>
      <c r="G61" s="11">
        <v>3800000</v>
      </c>
      <c r="H61" s="71">
        <v>4400000</v>
      </c>
    </row>
    <row r="62" spans="2:8" x14ac:dyDescent="0.3">
      <c r="B62" s="8" t="s">
        <v>35</v>
      </c>
      <c r="C62" s="9">
        <v>0</v>
      </c>
      <c r="D62" s="10">
        <v>0</v>
      </c>
      <c r="E62" s="12">
        <v>36449.699999999997</v>
      </c>
      <c r="F62" s="6"/>
      <c r="G62" s="11">
        <v>62000</v>
      </c>
      <c r="H62" s="71">
        <v>60000</v>
      </c>
    </row>
    <row r="63" spans="2:8" x14ac:dyDescent="0.3">
      <c r="B63" s="8" t="s">
        <v>36</v>
      </c>
      <c r="C63" s="9">
        <v>20277000</v>
      </c>
      <c r="D63" s="10">
        <v>20277000</v>
      </c>
      <c r="E63" s="12">
        <v>12467620.130000001</v>
      </c>
      <c r="F63" s="6">
        <f>E63/(D63/100)</f>
        <v>61.48651245253243</v>
      </c>
      <c r="G63" s="11">
        <v>15000000</v>
      </c>
      <c r="H63" s="71">
        <v>20000000</v>
      </c>
    </row>
    <row r="64" spans="2:8" x14ac:dyDescent="0.3">
      <c r="B64" s="15" t="s">
        <v>37</v>
      </c>
      <c r="C64" s="9">
        <v>1400000</v>
      </c>
      <c r="D64" s="10">
        <v>1400000</v>
      </c>
      <c r="E64" s="12">
        <v>954914.41</v>
      </c>
      <c r="F64" s="6">
        <f>E64/(D64/100)</f>
        <v>68.208172142857151</v>
      </c>
      <c r="G64" s="11">
        <v>1100000</v>
      </c>
      <c r="H64" s="71">
        <v>1400000</v>
      </c>
    </row>
    <row r="65" spans="2:8" x14ac:dyDescent="0.3">
      <c r="B65" s="15" t="s">
        <v>38</v>
      </c>
      <c r="C65" s="16">
        <v>250000</v>
      </c>
      <c r="D65" s="17">
        <v>250000</v>
      </c>
      <c r="E65" s="18">
        <v>256697</v>
      </c>
      <c r="F65" s="6">
        <f>E65/(D65/100)</f>
        <v>102.6788</v>
      </c>
      <c r="G65" s="11">
        <v>260000</v>
      </c>
      <c r="H65" s="71">
        <v>300000</v>
      </c>
    </row>
    <row r="66" spans="2:8" ht="15" thickBot="1" x14ac:dyDescent="0.35">
      <c r="B66" s="8" t="s">
        <v>39</v>
      </c>
      <c r="C66" s="19">
        <v>1300000</v>
      </c>
      <c r="D66" s="17">
        <v>1300000</v>
      </c>
      <c r="E66" s="18">
        <v>1178813</v>
      </c>
      <c r="F66" s="20">
        <f>E66/(D66/100)</f>
        <v>90.677923076923079</v>
      </c>
      <c r="G66" s="21">
        <v>7200000</v>
      </c>
      <c r="H66" s="74">
        <v>1500000</v>
      </c>
    </row>
    <row r="67" spans="2:8" ht="15" thickBot="1" x14ac:dyDescent="0.35">
      <c r="B67" s="22" t="s">
        <v>52</v>
      </c>
      <c r="C67" s="23">
        <f>SUM(C25:C66)</f>
        <v>237433100</v>
      </c>
      <c r="D67" s="23">
        <f t="shared" ref="D67:E67" si="4">SUM(D25:D66)</f>
        <v>245556169.35999998</v>
      </c>
      <c r="E67" s="23">
        <f t="shared" si="4"/>
        <v>96739626.599999994</v>
      </c>
      <c r="F67" s="24">
        <f>E67/(D67/100)</f>
        <v>39.396129550373438</v>
      </c>
      <c r="G67" s="25">
        <f>SUM(G25:G66)</f>
        <v>114707527.31</v>
      </c>
      <c r="H67" s="75">
        <f>SUM(H25:H66)</f>
        <v>285789000</v>
      </c>
    </row>
    <row r="68" spans="2:8" ht="15" thickBot="1" x14ac:dyDescent="0.35"/>
    <row r="69" spans="2:8" ht="16.2" thickBot="1" x14ac:dyDescent="0.35">
      <c r="B69" s="2" t="s">
        <v>90</v>
      </c>
      <c r="C69" s="57"/>
      <c r="D69" s="57"/>
      <c r="E69" s="57"/>
      <c r="F69" s="57"/>
      <c r="G69" s="57"/>
      <c r="H69" s="58"/>
    </row>
    <row r="70" spans="2:8" x14ac:dyDescent="0.3">
      <c r="B70" s="31" t="s">
        <v>53</v>
      </c>
      <c r="C70" s="32">
        <v>13000000</v>
      </c>
      <c r="D70" s="33">
        <v>13000000</v>
      </c>
      <c r="E70" s="48">
        <v>12971145.51</v>
      </c>
      <c r="F70" s="49">
        <f t="shared" ref="F70:F92" si="5">E70/(D70/100)</f>
        <v>99.778042384615389</v>
      </c>
      <c r="G70" s="50">
        <v>13500000</v>
      </c>
      <c r="H70" s="70">
        <v>18500000</v>
      </c>
    </row>
    <row r="71" spans="2:8" x14ac:dyDescent="0.3">
      <c r="B71" s="36" t="s">
        <v>54</v>
      </c>
      <c r="C71" s="37">
        <v>900000</v>
      </c>
      <c r="D71" s="9">
        <v>900000</v>
      </c>
      <c r="E71" s="38">
        <v>1128743.54</v>
      </c>
      <c r="F71" s="34">
        <f t="shared" si="5"/>
        <v>125.41594888888889</v>
      </c>
      <c r="G71" s="39">
        <v>1200000</v>
      </c>
      <c r="H71" s="71">
        <v>1500000</v>
      </c>
    </row>
    <row r="72" spans="2:8" x14ac:dyDescent="0.3">
      <c r="B72" s="36" t="s">
        <v>55</v>
      </c>
      <c r="C72" s="37">
        <v>3218000</v>
      </c>
      <c r="D72" s="9">
        <v>3218000</v>
      </c>
      <c r="E72" s="38">
        <v>2549725.3199999998</v>
      </c>
      <c r="F72" s="34">
        <f t="shared" si="5"/>
        <v>79.233229334990668</v>
      </c>
      <c r="G72" s="39">
        <v>2900000</v>
      </c>
      <c r="H72" s="71">
        <v>2900000</v>
      </c>
    </row>
    <row r="73" spans="2:8" x14ac:dyDescent="0.3">
      <c r="B73" s="36" t="s">
        <v>56</v>
      </c>
      <c r="C73" s="37">
        <v>22600000</v>
      </c>
      <c r="D73" s="9">
        <v>22600000</v>
      </c>
      <c r="E73" s="38">
        <v>18177567.629999999</v>
      </c>
      <c r="F73" s="34">
        <f t="shared" si="5"/>
        <v>80.431715176991148</v>
      </c>
      <c r="G73" s="39">
        <v>20000000</v>
      </c>
      <c r="H73" s="71">
        <v>24900000</v>
      </c>
    </row>
    <row r="74" spans="2:8" x14ac:dyDescent="0.3">
      <c r="B74" s="36" t="s">
        <v>57</v>
      </c>
      <c r="C74" s="37">
        <v>200000</v>
      </c>
      <c r="D74" s="9">
        <v>200000</v>
      </c>
      <c r="E74" s="38">
        <v>0</v>
      </c>
      <c r="F74" s="34">
        <f t="shared" si="5"/>
        <v>0</v>
      </c>
      <c r="G74" s="39">
        <v>5770590</v>
      </c>
      <c r="H74" s="71">
        <v>500000</v>
      </c>
    </row>
    <row r="75" spans="2:8" x14ac:dyDescent="0.3">
      <c r="B75" s="36" t="s">
        <v>58</v>
      </c>
      <c r="C75" s="37">
        <v>39500000</v>
      </c>
      <c r="D75" s="9">
        <v>39500000</v>
      </c>
      <c r="E75" s="38">
        <v>33956189.219999999</v>
      </c>
      <c r="F75" s="34">
        <f t="shared" si="5"/>
        <v>85.965035999999998</v>
      </c>
      <c r="G75" s="39">
        <v>38000000</v>
      </c>
      <c r="H75" s="71">
        <v>47900000</v>
      </c>
    </row>
    <row r="76" spans="2:8" x14ac:dyDescent="0.3">
      <c r="B76" s="36" t="s">
        <v>59</v>
      </c>
      <c r="C76" s="37">
        <v>20000</v>
      </c>
      <c r="D76" s="9">
        <v>20000</v>
      </c>
      <c r="E76" s="38">
        <v>0</v>
      </c>
      <c r="F76" s="34">
        <f t="shared" si="5"/>
        <v>0</v>
      </c>
      <c r="G76" s="39">
        <v>0</v>
      </c>
      <c r="H76" s="71">
        <v>20000</v>
      </c>
    </row>
    <row r="77" spans="2:8" x14ac:dyDescent="0.3">
      <c r="B77" s="36" t="s">
        <v>60</v>
      </c>
      <c r="C77" s="37">
        <v>220000</v>
      </c>
      <c r="D77" s="9">
        <v>220000</v>
      </c>
      <c r="E77" s="38">
        <v>195309</v>
      </c>
      <c r="F77" s="34">
        <f t="shared" si="5"/>
        <v>88.776818181818186</v>
      </c>
      <c r="G77" s="39">
        <v>196000</v>
      </c>
      <c r="H77" s="71">
        <v>200000</v>
      </c>
    </row>
    <row r="78" spans="2:8" x14ac:dyDescent="0.3">
      <c r="B78" s="36" t="s">
        <v>61</v>
      </c>
      <c r="C78" s="37">
        <v>30000</v>
      </c>
      <c r="D78" s="9">
        <v>30000</v>
      </c>
      <c r="E78" s="38">
        <v>35055</v>
      </c>
      <c r="F78" s="34">
        <f t="shared" si="5"/>
        <v>116.85</v>
      </c>
      <c r="G78" s="39">
        <v>36000</v>
      </c>
      <c r="H78" s="71">
        <v>30000</v>
      </c>
    </row>
    <row r="79" spans="2:8" x14ac:dyDescent="0.3">
      <c r="B79" s="36" t="s">
        <v>62</v>
      </c>
      <c r="C79" s="37">
        <v>7000000</v>
      </c>
      <c r="D79" s="9">
        <v>7000000</v>
      </c>
      <c r="E79" s="38">
        <v>7317403.5599999996</v>
      </c>
      <c r="F79" s="34">
        <f t="shared" si="5"/>
        <v>104.53433657142857</v>
      </c>
      <c r="G79" s="39">
        <v>7320000</v>
      </c>
      <c r="H79" s="71">
        <v>6000000</v>
      </c>
    </row>
    <row r="80" spans="2:8" x14ac:dyDescent="0.3">
      <c r="B80" s="36" t="s">
        <v>63</v>
      </c>
      <c r="C80" s="37">
        <v>30000</v>
      </c>
      <c r="D80" s="9">
        <v>30000</v>
      </c>
      <c r="E80" s="38">
        <v>46437.2</v>
      </c>
      <c r="F80" s="34">
        <f t="shared" si="5"/>
        <v>154.79066666666665</v>
      </c>
      <c r="G80" s="35">
        <v>46437.2</v>
      </c>
      <c r="H80" s="72">
        <v>10000</v>
      </c>
    </row>
    <row r="81" spans="2:8" x14ac:dyDescent="0.3">
      <c r="B81" s="36" t="s">
        <v>64</v>
      </c>
      <c r="C81" s="37">
        <v>120000</v>
      </c>
      <c r="D81" s="9">
        <v>120000</v>
      </c>
      <c r="E81" s="38">
        <v>123630</v>
      </c>
      <c r="F81" s="34">
        <f t="shared" si="5"/>
        <v>103.02500000000001</v>
      </c>
      <c r="G81" s="39">
        <v>125000</v>
      </c>
      <c r="H81" s="71">
        <v>120000</v>
      </c>
    </row>
    <row r="82" spans="2:8" x14ac:dyDescent="0.3">
      <c r="B82" s="36" t="s">
        <v>65</v>
      </c>
      <c r="C82" s="37">
        <v>300000</v>
      </c>
      <c r="D82" s="9">
        <v>300000</v>
      </c>
      <c r="E82" s="38">
        <v>0</v>
      </c>
      <c r="F82" s="34">
        <f t="shared" si="5"/>
        <v>0</v>
      </c>
      <c r="G82" s="39">
        <v>0</v>
      </c>
      <c r="H82" s="71">
        <v>0</v>
      </c>
    </row>
    <row r="83" spans="2:8" x14ac:dyDescent="0.3">
      <c r="B83" s="36" t="s">
        <v>66</v>
      </c>
      <c r="C83" s="37">
        <v>350000</v>
      </c>
      <c r="D83" s="9">
        <v>350000</v>
      </c>
      <c r="E83" s="38">
        <v>626412.17000000004</v>
      </c>
      <c r="F83" s="34">
        <f t="shared" si="5"/>
        <v>178.97490571428574</v>
      </c>
      <c r="G83" s="39">
        <v>630000</v>
      </c>
      <c r="H83" s="71">
        <v>630000</v>
      </c>
    </row>
    <row r="84" spans="2:8" x14ac:dyDescent="0.3">
      <c r="B84" s="36" t="s">
        <v>67</v>
      </c>
      <c r="C84" s="37">
        <v>200000</v>
      </c>
      <c r="D84" s="9">
        <v>200000</v>
      </c>
      <c r="E84" s="38">
        <v>247528.92</v>
      </c>
      <c r="F84" s="34">
        <f t="shared" si="5"/>
        <v>123.76446</v>
      </c>
      <c r="G84" s="39">
        <v>250000</v>
      </c>
      <c r="H84" s="71">
        <v>250000</v>
      </c>
    </row>
    <row r="85" spans="2:8" x14ac:dyDescent="0.3">
      <c r="B85" s="36" t="s">
        <v>68</v>
      </c>
      <c r="C85" s="37">
        <v>9250000</v>
      </c>
      <c r="D85" s="9">
        <v>9250000</v>
      </c>
      <c r="E85" s="38">
        <v>9364454.5399999991</v>
      </c>
      <c r="F85" s="34">
        <f t="shared" si="5"/>
        <v>101.23734637837836</v>
      </c>
      <c r="G85" s="39">
        <v>9370000</v>
      </c>
      <c r="H85" s="71">
        <v>9370000</v>
      </c>
    </row>
    <row r="86" spans="2:8" x14ac:dyDescent="0.3">
      <c r="B86" s="36" t="s">
        <v>69</v>
      </c>
      <c r="C86" s="37">
        <v>62000</v>
      </c>
      <c r="D86" s="9">
        <v>62000</v>
      </c>
      <c r="E86" s="38">
        <v>32500</v>
      </c>
      <c r="F86" s="34">
        <f t="shared" si="5"/>
        <v>52.41935483870968</v>
      </c>
      <c r="G86" s="39">
        <v>62000</v>
      </c>
      <c r="H86" s="71">
        <v>60000</v>
      </c>
    </row>
    <row r="87" spans="2:8" x14ac:dyDescent="0.3">
      <c r="B87" s="36" t="s">
        <v>70</v>
      </c>
      <c r="C87" s="37">
        <v>2292000</v>
      </c>
      <c r="D87" s="9">
        <v>2292000</v>
      </c>
      <c r="E87" s="38">
        <v>1994080</v>
      </c>
      <c r="F87" s="34">
        <f t="shared" si="5"/>
        <v>87.001745200698082</v>
      </c>
      <c r="G87" s="39">
        <v>2392900</v>
      </c>
      <c r="H87" s="71">
        <v>2400000</v>
      </c>
    </row>
    <row r="88" spans="2:8" x14ac:dyDescent="0.3">
      <c r="B88" s="36" t="s">
        <v>71</v>
      </c>
      <c r="C88" s="37">
        <v>0</v>
      </c>
      <c r="D88" s="9">
        <v>393509</v>
      </c>
      <c r="E88" s="38">
        <v>393509</v>
      </c>
      <c r="F88" s="34">
        <f t="shared" si="5"/>
        <v>100</v>
      </c>
      <c r="G88" s="39">
        <v>393509</v>
      </c>
      <c r="H88" s="71">
        <v>0</v>
      </c>
    </row>
    <row r="89" spans="2:8" x14ac:dyDescent="0.3">
      <c r="B89" s="36" t="s">
        <v>72</v>
      </c>
      <c r="C89" s="37"/>
      <c r="D89" s="14">
        <v>2314011.35</v>
      </c>
      <c r="E89" s="38">
        <v>623280.35</v>
      </c>
      <c r="F89" s="34">
        <f t="shared" si="5"/>
        <v>26.935060193200869</v>
      </c>
      <c r="G89" s="39">
        <v>623280.35</v>
      </c>
      <c r="H89" s="71">
        <v>0</v>
      </c>
    </row>
    <row r="90" spans="2:8" x14ac:dyDescent="0.3">
      <c r="B90" s="36" t="s">
        <v>73</v>
      </c>
      <c r="C90" s="37"/>
      <c r="D90" s="14">
        <v>4655445.9800000004</v>
      </c>
      <c r="E90" s="38">
        <v>4655445.9800000004</v>
      </c>
      <c r="F90" s="34">
        <f t="shared" si="5"/>
        <v>100</v>
      </c>
      <c r="G90" s="39">
        <v>4655445.9800000004</v>
      </c>
      <c r="H90" s="71">
        <v>0</v>
      </c>
    </row>
    <row r="91" spans="2:8" x14ac:dyDescent="0.3">
      <c r="B91" s="36" t="s">
        <v>74</v>
      </c>
      <c r="C91" s="37"/>
      <c r="D91" s="14">
        <v>200000</v>
      </c>
      <c r="E91" s="38">
        <v>200000</v>
      </c>
      <c r="F91" s="34">
        <f t="shared" si="5"/>
        <v>100</v>
      </c>
      <c r="G91" s="39">
        <v>200000</v>
      </c>
      <c r="H91" s="71">
        <v>0</v>
      </c>
    </row>
    <row r="92" spans="2:8" x14ac:dyDescent="0.3">
      <c r="B92" s="36" t="s">
        <v>75</v>
      </c>
      <c r="C92" s="37"/>
      <c r="D92" s="14">
        <v>7102760.0300000003</v>
      </c>
      <c r="E92" s="38">
        <v>7102760.0300000003</v>
      </c>
      <c r="F92" s="34">
        <f t="shared" si="5"/>
        <v>100</v>
      </c>
      <c r="G92" s="39">
        <v>7102760.0300000003</v>
      </c>
      <c r="H92" s="71">
        <v>0</v>
      </c>
    </row>
    <row r="93" spans="2:8" x14ac:dyDescent="0.3">
      <c r="B93" s="36" t="s">
        <v>76</v>
      </c>
      <c r="C93" s="37">
        <v>0</v>
      </c>
      <c r="D93" s="9">
        <v>0</v>
      </c>
      <c r="E93" s="38">
        <v>11165</v>
      </c>
      <c r="F93" s="34"/>
      <c r="G93" s="39">
        <v>11165</v>
      </c>
      <c r="H93" s="71">
        <v>0</v>
      </c>
    </row>
    <row r="94" spans="2:8" x14ac:dyDescent="0.3">
      <c r="B94" s="36" t="s">
        <v>77</v>
      </c>
      <c r="C94" s="37">
        <v>30000</v>
      </c>
      <c r="D94" s="9">
        <v>30000</v>
      </c>
      <c r="E94" s="38">
        <v>0</v>
      </c>
      <c r="F94" s="34">
        <f t="shared" ref="F94:F98" si="6">E94/(D94/100)</f>
        <v>0</v>
      </c>
      <c r="G94" s="39">
        <v>0</v>
      </c>
      <c r="H94" s="71">
        <v>0</v>
      </c>
    </row>
    <row r="95" spans="2:8" x14ac:dyDescent="0.3">
      <c r="B95" s="36" t="s">
        <v>78</v>
      </c>
      <c r="C95" s="37">
        <v>0</v>
      </c>
      <c r="D95" s="9">
        <v>183000</v>
      </c>
      <c r="E95" s="38">
        <v>0</v>
      </c>
      <c r="F95" s="34">
        <f t="shared" si="6"/>
        <v>0</v>
      </c>
      <c r="G95" s="39">
        <v>183000</v>
      </c>
      <c r="H95" s="71">
        <v>0</v>
      </c>
    </row>
    <row r="96" spans="2:8" x14ac:dyDescent="0.3">
      <c r="B96" s="36" t="s">
        <v>79</v>
      </c>
      <c r="C96" s="37">
        <v>3500000</v>
      </c>
      <c r="D96" s="9">
        <v>3500000</v>
      </c>
      <c r="E96" s="38">
        <v>7860728.4000000004</v>
      </c>
      <c r="F96" s="34">
        <f t="shared" si="6"/>
        <v>224.59224</v>
      </c>
      <c r="G96" s="39">
        <v>8000000</v>
      </c>
      <c r="H96" s="71">
        <v>2950000</v>
      </c>
    </row>
    <row r="97" spans="2:8" x14ac:dyDescent="0.3">
      <c r="B97" s="36" t="s">
        <v>80</v>
      </c>
      <c r="C97" s="37">
        <v>6950000</v>
      </c>
      <c r="D97" s="9">
        <v>6950000</v>
      </c>
      <c r="E97" s="38">
        <v>7235000</v>
      </c>
      <c r="F97" s="34">
        <f t="shared" si="6"/>
        <v>104.10071942446044</v>
      </c>
      <c r="G97" s="39">
        <v>8000000</v>
      </c>
      <c r="H97" s="71">
        <v>3790000</v>
      </c>
    </row>
    <row r="98" spans="2:8" x14ac:dyDescent="0.3">
      <c r="B98" s="36" t="s">
        <v>81</v>
      </c>
      <c r="C98" s="37">
        <v>1025000</v>
      </c>
      <c r="D98" s="9">
        <v>1025000</v>
      </c>
      <c r="E98" s="38">
        <v>88704.06</v>
      </c>
      <c r="F98" s="34">
        <f t="shared" si="6"/>
        <v>8.6540546341463411</v>
      </c>
      <c r="G98" s="39">
        <v>90000</v>
      </c>
      <c r="H98" s="71">
        <v>1000000</v>
      </c>
    </row>
    <row r="99" spans="2:8" x14ac:dyDescent="0.3">
      <c r="B99" s="36" t="s">
        <v>14</v>
      </c>
      <c r="C99" s="37">
        <v>0</v>
      </c>
      <c r="D99" s="9">
        <v>0</v>
      </c>
      <c r="E99" s="38">
        <v>16200</v>
      </c>
      <c r="F99" s="34">
        <v>0</v>
      </c>
      <c r="G99" s="39">
        <v>16200</v>
      </c>
      <c r="H99" s="71">
        <v>15000</v>
      </c>
    </row>
    <row r="100" spans="2:8" x14ac:dyDescent="0.3">
      <c r="B100" s="36" t="s">
        <v>82</v>
      </c>
      <c r="C100" s="37">
        <v>700000</v>
      </c>
      <c r="D100" s="9">
        <v>700000</v>
      </c>
      <c r="E100" s="38">
        <v>422695</v>
      </c>
      <c r="F100" s="34">
        <v>0</v>
      </c>
      <c r="G100" s="39">
        <v>430000</v>
      </c>
      <c r="H100" s="71">
        <v>400000</v>
      </c>
    </row>
    <row r="101" spans="2:8" x14ac:dyDescent="0.3">
      <c r="B101" s="36" t="s">
        <v>48</v>
      </c>
      <c r="C101" s="37">
        <v>0</v>
      </c>
      <c r="D101" s="9">
        <v>0</v>
      </c>
      <c r="E101" s="38">
        <v>200</v>
      </c>
      <c r="F101" s="34"/>
      <c r="G101" s="39">
        <v>200</v>
      </c>
      <c r="H101" s="71">
        <v>0</v>
      </c>
    </row>
    <row r="102" spans="2:8" x14ac:dyDescent="0.3">
      <c r="B102" s="36" t="s">
        <v>83</v>
      </c>
      <c r="C102" s="37">
        <v>1040000</v>
      </c>
      <c r="D102" s="9">
        <v>1040000</v>
      </c>
      <c r="E102" s="38">
        <v>1124009</v>
      </c>
      <c r="F102" s="34">
        <f>E102/(D102/100)</f>
        <v>108.07778846153846</v>
      </c>
      <c r="G102" s="39">
        <v>1130000</v>
      </c>
      <c r="H102" s="71">
        <v>1150000</v>
      </c>
    </row>
    <row r="103" spans="2:8" x14ac:dyDescent="0.3">
      <c r="B103" s="36" t="s">
        <v>84</v>
      </c>
      <c r="C103" s="37">
        <v>5338000</v>
      </c>
      <c r="D103" s="9">
        <v>5775000</v>
      </c>
      <c r="E103" s="38">
        <v>5031791.3600000003</v>
      </c>
      <c r="F103" s="34">
        <f>E103/(D103/100)</f>
        <v>87.130586320346325</v>
      </c>
      <c r="G103" s="39">
        <v>5100000</v>
      </c>
      <c r="H103" s="71">
        <v>2700000</v>
      </c>
    </row>
    <row r="104" spans="2:8" x14ac:dyDescent="0.3">
      <c r="B104" s="36" t="s">
        <v>85</v>
      </c>
      <c r="C104" s="37">
        <v>1710000</v>
      </c>
      <c r="D104" s="9">
        <v>1710000</v>
      </c>
      <c r="E104" s="38">
        <v>46310</v>
      </c>
      <c r="F104" s="34">
        <f>E104/(D104/100)</f>
        <v>2.708187134502924</v>
      </c>
      <c r="G104" s="39">
        <v>46310</v>
      </c>
      <c r="H104" s="71">
        <v>40000</v>
      </c>
    </row>
    <row r="105" spans="2:8" x14ac:dyDescent="0.3">
      <c r="B105" s="36" t="s">
        <v>51</v>
      </c>
      <c r="C105" s="37">
        <v>503000</v>
      </c>
      <c r="D105" s="9">
        <v>503000</v>
      </c>
      <c r="E105" s="38">
        <v>102708</v>
      </c>
      <c r="F105" s="34">
        <f>E105/(D105/100)</f>
        <v>20.419085487077535</v>
      </c>
      <c r="G105" s="39">
        <v>300000</v>
      </c>
      <c r="H105" s="71">
        <v>1700000</v>
      </c>
    </row>
    <row r="106" spans="2:8" x14ac:dyDescent="0.3">
      <c r="B106" s="36" t="s">
        <v>27</v>
      </c>
      <c r="C106" s="37">
        <v>0</v>
      </c>
      <c r="D106" s="9">
        <v>0</v>
      </c>
      <c r="E106" s="38">
        <v>40149.25</v>
      </c>
      <c r="F106" s="34"/>
      <c r="G106" s="39">
        <v>40149.25</v>
      </c>
      <c r="H106" s="71">
        <v>0</v>
      </c>
    </row>
    <row r="107" spans="2:8" x14ac:dyDescent="0.3">
      <c r="B107" s="36" t="s">
        <v>33</v>
      </c>
      <c r="C107" s="37">
        <v>95000</v>
      </c>
      <c r="D107" s="9">
        <v>95000</v>
      </c>
      <c r="E107" s="38">
        <v>105944.36</v>
      </c>
      <c r="F107" s="34">
        <f>E107/(D107/100)</f>
        <v>111.52037894736843</v>
      </c>
      <c r="G107" s="39">
        <v>106000</v>
      </c>
      <c r="H107" s="71">
        <v>100000</v>
      </c>
    </row>
    <row r="108" spans="2:8" x14ac:dyDescent="0.3">
      <c r="B108" s="36" t="s">
        <v>86</v>
      </c>
      <c r="C108" s="37">
        <v>50000</v>
      </c>
      <c r="D108" s="9">
        <v>50000</v>
      </c>
      <c r="E108" s="38">
        <v>43115.3</v>
      </c>
      <c r="F108" s="34">
        <f>E108/(D108/100)</f>
        <v>86.23060000000001</v>
      </c>
      <c r="G108" s="39">
        <v>43115.3</v>
      </c>
      <c r="H108" s="71">
        <v>0</v>
      </c>
    </row>
    <row r="109" spans="2:8" x14ac:dyDescent="0.3">
      <c r="B109" s="36" t="s">
        <v>36</v>
      </c>
      <c r="C109" s="37">
        <v>104000</v>
      </c>
      <c r="D109" s="9">
        <v>104000</v>
      </c>
      <c r="E109" s="38">
        <v>2955109.24</v>
      </c>
      <c r="F109" s="34">
        <f>E109/(D109/100)</f>
        <v>2841.4511923076925</v>
      </c>
      <c r="G109" s="39">
        <v>3000000</v>
      </c>
      <c r="H109" s="71">
        <v>100000</v>
      </c>
    </row>
    <row r="110" spans="2:8" x14ac:dyDescent="0.3">
      <c r="B110" s="40" t="s">
        <v>87</v>
      </c>
      <c r="C110" s="41">
        <v>1550000</v>
      </c>
      <c r="D110" s="19">
        <v>3450000</v>
      </c>
      <c r="E110" s="42">
        <v>3820985.81</v>
      </c>
      <c r="F110" s="34">
        <f>E110/(D110/100)</f>
        <v>110.75321188405798</v>
      </c>
      <c r="G110" s="43">
        <v>3900000</v>
      </c>
      <c r="H110" s="73">
        <v>2000000</v>
      </c>
    </row>
    <row r="111" spans="2:8" ht="15" thickBot="1" x14ac:dyDescent="0.35">
      <c r="B111" s="44" t="s">
        <v>88</v>
      </c>
      <c r="C111" s="41">
        <v>0</v>
      </c>
      <c r="D111" s="19">
        <v>0</v>
      </c>
      <c r="E111" s="51">
        <v>5690.41</v>
      </c>
      <c r="F111" s="52"/>
      <c r="G111" s="53">
        <v>5700</v>
      </c>
      <c r="H111" s="74">
        <v>0</v>
      </c>
    </row>
    <row r="112" spans="2:8" ht="16.2" thickBot="1" x14ac:dyDescent="0.35">
      <c r="B112" s="45" t="s">
        <v>89</v>
      </c>
      <c r="C112" s="23">
        <f>SUM(C70:C111)</f>
        <v>121887000</v>
      </c>
      <c r="D112" s="46">
        <f>SUM(D70:D111)</f>
        <v>139072726.36000001</v>
      </c>
      <c r="E112" s="23">
        <f>SUM(E70:E111)</f>
        <v>130651682.16000001</v>
      </c>
      <c r="F112" s="47">
        <f>E112/(D112/100)</f>
        <v>93.944862935812793</v>
      </c>
      <c r="G112" s="25">
        <f>SUM(G70:G111)</f>
        <v>145175762.11000001</v>
      </c>
      <c r="H112" s="75">
        <f>SUM(H70:H111)</f>
        <v>131235000</v>
      </c>
    </row>
    <row r="113" spans="2:9" ht="15" thickBot="1" x14ac:dyDescent="0.35"/>
    <row r="114" spans="2:9" ht="16.2" thickBot="1" x14ac:dyDescent="0.35">
      <c r="B114" s="56" t="s">
        <v>92</v>
      </c>
      <c r="C114" s="57"/>
      <c r="D114" s="57"/>
      <c r="E114" s="57"/>
      <c r="F114" s="57"/>
      <c r="G114" s="57"/>
      <c r="H114" s="58"/>
    </row>
    <row r="115" spans="2:9" x14ac:dyDescent="0.3">
      <c r="B115" s="63" t="s">
        <v>91</v>
      </c>
      <c r="C115" s="64">
        <v>3984000</v>
      </c>
      <c r="D115" s="65">
        <v>3984000</v>
      </c>
      <c r="E115" s="66">
        <v>2988000</v>
      </c>
      <c r="F115" s="67">
        <f>E115/(D115/100)</f>
        <v>75</v>
      </c>
      <c r="G115" s="68"/>
      <c r="H115" s="70">
        <v>3984000</v>
      </c>
    </row>
    <row r="116" spans="2:9" ht="15" thickBot="1" x14ac:dyDescent="0.35">
      <c r="B116" s="69" t="s">
        <v>93</v>
      </c>
      <c r="C116" s="42">
        <f>C112-C67-C115</f>
        <v>-119530100</v>
      </c>
      <c r="D116" s="80">
        <f>D112-D67-D115</f>
        <v>-110467442.99999997</v>
      </c>
      <c r="E116" s="81">
        <f>E112-E67-E115</f>
        <v>30924055.560000017</v>
      </c>
      <c r="F116" s="80"/>
      <c r="G116" s="79">
        <f t="shared" ref="G116:H116" si="7">G112-G67-G115</f>
        <v>30468234.800000012</v>
      </c>
      <c r="H116" s="82">
        <f t="shared" si="7"/>
        <v>-158538000</v>
      </c>
    </row>
    <row r="117" spans="2:9" ht="15" thickBot="1" x14ac:dyDescent="0.35">
      <c r="B117" s="22" t="s">
        <v>94</v>
      </c>
      <c r="C117" s="83"/>
      <c r="D117" s="84"/>
      <c r="E117" s="84"/>
      <c r="F117" s="84"/>
      <c r="G117" s="47"/>
      <c r="H117" s="75">
        <f>SUM(H115:H116)</f>
        <v>-154554000</v>
      </c>
    </row>
    <row r="119" spans="2:9" x14ac:dyDescent="0.3">
      <c r="B119" s="89" t="s">
        <v>99</v>
      </c>
      <c r="C119" s="89"/>
      <c r="D119" s="89"/>
      <c r="E119" s="89"/>
      <c r="F119" s="89"/>
      <c r="G119" s="89"/>
      <c r="H119" s="90"/>
      <c r="I119" s="90"/>
    </row>
    <row r="120" spans="2:9" ht="15" customHeight="1" x14ac:dyDescent="0.3">
      <c r="B120" s="91" t="s">
        <v>95</v>
      </c>
      <c r="C120" s="91"/>
      <c r="D120" s="91"/>
      <c r="E120" s="91"/>
      <c r="F120" s="91"/>
      <c r="G120" s="91"/>
      <c r="H120" s="90"/>
    </row>
    <row r="121" spans="2:9" x14ac:dyDescent="0.3">
      <c r="B121" s="86"/>
      <c r="C121" s="86"/>
      <c r="D121" s="86"/>
      <c r="E121" s="86"/>
      <c r="F121" s="86"/>
      <c r="G121" s="86"/>
    </row>
    <row r="122" spans="2:9" x14ac:dyDescent="0.3">
      <c r="B122" s="85" t="s">
        <v>98</v>
      </c>
      <c r="C122" s="77"/>
      <c r="D122" s="77"/>
      <c r="E122" s="77"/>
      <c r="F122" s="77"/>
      <c r="G122" s="77"/>
    </row>
    <row r="123" spans="2:9" x14ac:dyDescent="0.3">
      <c r="B123" s="77"/>
      <c r="C123" s="77"/>
      <c r="D123" s="77"/>
      <c r="E123" s="77"/>
      <c r="F123" s="77"/>
      <c r="G123" s="77"/>
    </row>
    <row r="124" spans="2:9" x14ac:dyDescent="0.3">
      <c r="B124" s="87" t="s">
        <v>96</v>
      </c>
      <c r="C124" s="87"/>
      <c r="D124" s="78"/>
      <c r="E124" s="78"/>
      <c r="F124" s="78"/>
      <c r="G124" s="78"/>
    </row>
    <row r="125" spans="2:9" x14ac:dyDescent="0.3">
      <c r="B125" s="88" t="s">
        <v>97</v>
      </c>
      <c r="C125" s="88"/>
      <c r="D125" s="78"/>
      <c r="E125" s="78"/>
      <c r="F125" s="78"/>
      <c r="G125" s="78"/>
    </row>
  </sheetData>
  <mergeCells count="9">
    <mergeCell ref="B21:F21"/>
    <mergeCell ref="C22:G22"/>
    <mergeCell ref="H22:H23"/>
    <mergeCell ref="B22:B23"/>
    <mergeCell ref="B121:G121"/>
    <mergeCell ref="B124:C124"/>
    <mergeCell ref="B125:C125"/>
    <mergeCell ref="B119:I119"/>
    <mergeCell ref="B120:H120"/>
  </mergeCells>
  <pageMargins left="0.78740157480314965" right="0" top="0.19685039370078741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Pavelková</dc:creator>
  <cp:lastModifiedBy>Petra Pavelková</cp:lastModifiedBy>
  <cp:lastPrinted>2025-11-21T14:48:20Z</cp:lastPrinted>
  <dcterms:created xsi:type="dcterms:W3CDTF">2025-11-21T06:38:12Z</dcterms:created>
  <dcterms:modified xsi:type="dcterms:W3CDTF">2025-11-24T06:47:56Z</dcterms:modified>
</cp:coreProperties>
</file>