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796" tabRatio="97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'List1'!$A$1:$I$61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ahoma"/>
            <family val="2"/>
          </rPr>
          <t xml:space="preserve">Stejskalová Věra:
</t>
        </r>
      </text>
    </comment>
  </commentList>
</comments>
</file>

<file path=xl/sharedStrings.xml><?xml version="1.0" encoding="utf-8"?>
<sst xmlns="http://schemas.openxmlformats.org/spreadsheetml/2006/main" count="56" uniqueCount="50">
  <si>
    <t>Zřizovatel , úplata ,RF</t>
  </si>
  <si>
    <t>Krú</t>
  </si>
  <si>
    <t>Celkem</t>
  </si>
  <si>
    <t>Spotřeba materiálu na výuku</t>
  </si>
  <si>
    <t>Spotřeba úklidového materiálu</t>
  </si>
  <si>
    <t>Spotřeba kancelářských potřeb</t>
  </si>
  <si>
    <t>Spotřeba všebecného materiálu</t>
  </si>
  <si>
    <t>Spotřeba materiálu-předplatné časopisu</t>
  </si>
  <si>
    <t>Upgrade Eset Smart Security</t>
  </si>
  <si>
    <t>Didaktické pomůcky</t>
  </si>
  <si>
    <t>Spotřeba materiálu celkem</t>
  </si>
  <si>
    <t>Spotřeba vody</t>
  </si>
  <si>
    <t>Spotřeba elektrické energie</t>
  </si>
  <si>
    <t>Spotřeba plynu</t>
  </si>
  <si>
    <t>Spotřeba energie</t>
  </si>
  <si>
    <t>Opravy a udržování</t>
  </si>
  <si>
    <t>Cestovné</t>
  </si>
  <si>
    <t>Účetní práce</t>
  </si>
  <si>
    <t xml:space="preserve">Ostatní služby </t>
  </si>
  <si>
    <t>Pracovní pomůcky</t>
  </si>
  <si>
    <t>Školení zaměstnanců</t>
  </si>
  <si>
    <t>Odpisy HIM</t>
  </si>
  <si>
    <t>Pojištění majetku</t>
  </si>
  <si>
    <t>Nákup DHIM</t>
  </si>
  <si>
    <t>Platy, pojisvné, FKSP</t>
  </si>
  <si>
    <t xml:space="preserve"> </t>
  </si>
  <si>
    <t>Příspěvek na provoz od zřizovatele</t>
  </si>
  <si>
    <t>Úplata za vzdělávání</t>
  </si>
  <si>
    <t>Zapojení rezervního fondu</t>
  </si>
  <si>
    <t xml:space="preserve">Krú </t>
  </si>
  <si>
    <t>Mateřská škola a školní jídelna, Horní Čermná, okres Ústí nad Orlicí</t>
  </si>
  <si>
    <t>Hospodářská činnost ŠJ</t>
  </si>
  <si>
    <t>Spotřeba materiálu hračky, knížky</t>
  </si>
  <si>
    <t>Drobný majetek do 3 000 Kč</t>
  </si>
  <si>
    <t>Stočné</t>
  </si>
  <si>
    <t>Potraviny / hradí strávníci/</t>
  </si>
  <si>
    <t>Revize</t>
  </si>
  <si>
    <t>Telefon, internet</t>
  </si>
  <si>
    <t>Odvoz lapol / ŠJ</t>
  </si>
  <si>
    <t>Poštovné , bankovní poplatky</t>
  </si>
  <si>
    <t xml:space="preserve">Ostatní službyBOZP, GDPR  </t>
  </si>
  <si>
    <t>Strávníci</t>
  </si>
  <si>
    <t>Softwarové služby +zálohový systém dat</t>
  </si>
  <si>
    <t>Webové stránky</t>
  </si>
  <si>
    <t>Zapojení IF na stravovácí</t>
  </si>
  <si>
    <t>Návrh rozpočtu na rok 2023 – podrobný</t>
  </si>
  <si>
    <t>Webové stránky 30 000 Kč ,  nerealizováno 2022 -  bude zapojen RF</t>
  </si>
  <si>
    <t>DHIM nad rámec běžného vybavení MŠ a ŠJ :  vybavení kanceláře ředitelky / uzamykatelné skříně/  50 000 Kč  , nebylo pořízeno 2022  bude zapojen RF</t>
  </si>
  <si>
    <t>Stravovací systém-rozšíření online objednávky</t>
  </si>
  <si>
    <t>Stravovací systém-rozšíření online objednávky 30 000 Kč , zapojení IF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</si>
</sst>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[$Kč-405];[Red]\-#,##0\ [$Kč-405]"/>
    <numFmt numFmtId="167" formatCode="#,##0\ [$Kč-405];\-#,##0\ [$Kč-405]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6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18" fillId="0" borderId="0" xfId="0" applyNumberFormat="1" applyFont="1" applyBorder="1" applyAlignment="1">
      <alignment/>
    </xf>
    <xf numFmtId="167" fontId="21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24" borderId="0" xfId="0" applyFill="1" applyAlignment="1">
      <alignment/>
    </xf>
    <xf numFmtId="0" fontId="23" fillId="0" borderId="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8" fillId="25" borderId="20" xfId="0" applyNumberFormat="1" applyFont="1" applyFill="1" applyBorder="1" applyAlignment="1">
      <alignment/>
    </xf>
    <xf numFmtId="3" fontId="18" fillId="0" borderId="20" xfId="0" applyNumberFormat="1" applyFont="1" applyBorder="1" applyAlignment="1">
      <alignment/>
    </xf>
    <xf numFmtId="3" fontId="0" fillId="26" borderId="20" xfId="0" applyNumberFormat="1" applyFont="1" applyFill="1" applyBorder="1" applyAlignment="1">
      <alignment/>
    </xf>
    <xf numFmtId="0" fontId="21" fillId="27" borderId="0" xfId="0" applyFont="1" applyFill="1" applyAlignment="1">
      <alignment/>
    </xf>
    <xf numFmtId="166" fontId="21" fillId="27" borderId="0" xfId="0" applyNumberFormat="1" applyFont="1" applyFill="1" applyAlignment="1">
      <alignment/>
    </xf>
    <xf numFmtId="0" fontId="18" fillId="26" borderId="0" xfId="0" applyFont="1" applyFill="1" applyAlignment="1">
      <alignment/>
    </xf>
    <xf numFmtId="166" fontId="18" fillId="28" borderId="0" xfId="0" applyNumberFormat="1" applyFont="1" applyFill="1" applyAlignment="1">
      <alignment/>
    </xf>
    <xf numFmtId="166" fontId="18" fillId="26" borderId="0" xfId="0" applyNumberFormat="1" applyFont="1" applyFill="1" applyAlignment="1">
      <alignment/>
    </xf>
    <xf numFmtId="0" fontId="18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3" fontId="18" fillId="26" borderId="0" xfId="0" applyNumberFormat="1" applyFont="1" applyFill="1" applyBorder="1" applyAlignment="1">
      <alignment/>
    </xf>
    <xf numFmtId="0" fontId="18" fillId="0" borderId="0" xfId="0" applyFont="1" applyAlignment="1">
      <alignment horizontal="left" wrapText="1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5" max="5" width="13.7109375" style="0" customWidth="1"/>
    <col min="6" max="7" width="12.57421875" style="0" customWidth="1"/>
    <col min="8" max="8" width="13.421875" style="0" customWidth="1"/>
    <col min="9" max="9" width="10.28125" style="0" customWidth="1"/>
  </cols>
  <sheetData>
    <row r="1" spans="1:4" ht="12.75">
      <c r="A1" s="1" t="s">
        <v>30</v>
      </c>
      <c r="B1" s="1"/>
      <c r="C1" s="1"/>
      <c r="D1" s="1"/>
    </row>
    <row r="2" spans="1:5" s="5" customFormat="1" ht="12.75">
      <c r="A2" s="2" t="s">
        <v>45</v>
      </c>
      <c r="B2" s="2"/>
      <c r="C2" s="3"/>
      <c r="D2" s="4"/>
      <c r="E2" s="4"/>
    </row>
    <row r="3" spans="1:8" ht="38.25" customHeight="1">
      <c r="A3" s="6"/>
      <c r="B3" s="6"/>
      <c r="C3" s="7"/>
      <c r="D3" s="8"/>
      <c r="E3" s="32" t="s">
        <v>0</v>
      </c>
      <c r="F3" s="33" t="s">
        <v>1</v>
      </c>
      <c r="G3" s="25" t="s">
        <v>31</v>
      </c>
      <c r="H3" s="34" t="s">
        <v>2</v>
      </c>
    </row>
    <row r="4" spans="1:8" ht="12.75">
      <c r="A4" s="9" t="s">
        <v>3</v>
      </c>
      <c r="B4" s="9"/>
      <c r="C4" s="9"/>
      <c r="D4" s="27"/>
      <c r="E4" s="35">
        <v>20000</v>
      </c>
      <c r="F4" s="35">
        <v>35000</v>
      </c>
      <c r="G4" s="35"/>
      <c r="H4" s="36">
        <f>E4+F4+G4</f>
        <v>55000</v>
      </c>
    </row>
    <row r="5" spans="1:8" ht="12.75">
      <c r="A5" s="9" t="s">
        <v>32</v>
      </c>
      <c r="B5" s="9"/>
      <c r="C5" s="9"/>
      <c r="D5" s="28"/>
      <c r="E5" s="35">
        <v>10000</v>
      </c>
      <c r="F5" s="35"/>
      <c r="G5" s="35"/>
      <c r="H5" s="36">
        <f>E5+F5+G5</f>
        <v>10000</v>
      </c>
    </row>
    <row r="6" spans="1:8" ht="12.75">
      <c r="A6" s="9" t="s">
        <v>9</v>
      </c>
      <c r="B6" s="9"/>
      <c r="C6" s="9"/>
      <c r="D6" s="28"/>
      <c r="E6" s="35">
        <v>12000</v>
      </c>
      <c r="F6" s="35"/>
      <c r="G6" s="35"/>
      <c r="H6" s="36">
        <f>E6+F6+G6</f>
        <v>12000</v>
      </c>
    </row>
    <row r="7" spans="1:8" ht="12.75">
      <c r="A7" s="9" t="s">
        <v>4</v>
      </c>
      <c r="B7" s="9"/>
      <c r="C7" s="9"/>
      <c r="D7" s="28"/>
      <c r="E7" s="35">
        <v>27000</v>
      </c>
      <c r="F7" s="35"/>
      <c r="G7" s="35">
        <v>5000</v>
      </c>
      <c r="H7" s="36">
        <f aca="true" t="shared" si="0" ref="H7:H42">E7+F7+G7</f>
        <v>32000</v>
      </c>
    </row>
    <row r="8" spans="1:8" ht="12.75">
      <c r="A8" s="9" t="s">
        <v>5</v>
      </c>
      <c r="B8" s="9"/>
      <c r="C8" s="9"/>
      <c r="D8" s="28"/>
      <c r="E8" s="35">
        <v>20000</v>
      </c>
      <c r="F8" s="35"/>
      <c r="G8" s="35">
        <v>3000</v>
      </c>
      <c r="H8" s="36">
        <f t="shared" si="0"/>
        <v>23000</v>
      </c>
    </row>
    <row r="9" spans="1:8" ht="12.75">
      <c r="A9" s="9" t="s">
        <v>6</v>
      </c>
      <c r="B9" s="9"/>
      <c r="C9" s="9"/>
      <c r="D9" s="28"/>
      <c r="E9" s="35">
        <v>25000</v>
      </c>
      <c r="F9" s="35"/>
      <c r="G9" s="35">
        <v>3000</v>
      </c>
      <c r="H9" s="36">
        <f t="shared" si="0"/>
        <v>28000</v>
      </c>
    </row>
    <row r="10" spans="1:8" ht="12.75" hidden="1">
      <c r="A10" s="9"/>
      <c r="B10" s="9"/>
      <c r="C10" s="9"/>
      <c r="D10" s="28"/>
      <c r="E10" s="35"/>
      <c r="F10" s="35"/>
      <c r="G10" s="35"/>
      <c r="H10" s="36">
        <f t="shared" si="0"/>
        <v>0</v>
      </c>
    </row>
    <row r="11" spans="1:8" ht="12.75">
      <c r="A11" s="9" t="s">
        <v>7</v>
      </c>
      <c r="B11" s="9"/>
      <c r="C11" s="9"/>
      <c r="D11" s="28"/>
      <c r="E11" s="35">
        <v>6000</v>
      </c>
      <c r="F11" s="35"/>
      <c r="G11" s="35"/>
      <c r="H11" s="36">
        <f t="shared" si="0"/>
        <v>6000</v>
      </c>
    </row>
    <row r="12" spans="1:8" ht="12.75">
      <c r="A12" s="9" t="s">
        <v>33</v>
      </c>
      <c r="B12" s="9"/>
      <c r="C12" s="9"/>
      <c r="D12" s="28"/>
      <c r="E12" s="35">
        <v>20000</v>
      </c>
      <c r="F12" s="35"/>
      <c r="G12" s="35">
        <v>5000</v>
      </c>
      <c r="H12" s="36">
        <f t="shared" si="0"/>
        <v>25000</v>
      </c>
    </row>
    <row r="13" spans="1:8" ht="12.75">
      <c r="A13" s="10" t="s">
        <v>10</v>
      </c>
      <c r="B13" s="10"/>
      <c r="C13" s="10"/>
      <c r="D13" s="28"/>
      <c r="E13" s="37">
        <f>SUM(E4:E12)</f>
        <v>140000</v>
      </c>
      <c r="F13" s="37">
        <f>SUM(F4:F12)</f>
        <v>35000</v>
      </c>
      <c r="G13" s="37">
        <f>SUM(G4:G12)</f>
        <v>16000</v>
      </c>
      <c r="H13" s="37">
        <f t="shared" si="0"/>
        <v>191000</v>
      </c>
    </row>
    <row r="14" spans="1:8" ht="12.75">
      <c r="A14" s="10"/>
      <c r="B14" s="10"/>
      <c r="C14" s="10"/>
      <c r="D14" s="28"/>
      <c r="E14" s="38"/>
      <c r="F14" s="38"/>
      <c r="G14" s="38"/>
      <c r="H14" s="36"/>
    </row>
    <row r="15" spans="1:8" ht="12.75">
      <c r="A15" s="9" t="s">
        <v>11</v>
      </c>
      <c r="B15" s="9"/>
      <c r="C15" s="9"/>
      <c r="D15" s="28"/>
      <c r="E15" s="35">
        <v>22000</v>
      </c>
      <c r="F15" s="35"/>
      <c r="G15" s="35">
        <v>6000</v>
      </c>
      <c r="H15" s="36">
        <f t="shared" si="0"/>
        <v>28000</v>
      </c>
    </row>
    <row r="16" spans="1:9" ht="12.75">
      <c r="A16" s="9" t="s">
        <v>12</v>
      </c>
      <c r="B16" s="9"/>
      <c r="C16" s="9"/>
      <c r="D16" s="28"/>
      <c r="E16" s="35">
        <v>125000</v>
      </c>
      <c r="F16" s="35"/>
      <c r="G16" s="35">
        <v>20000</v>
      </c>
      <c r="H16" s="36">
        <f t="shared" si="0"/>
        <v>145000</v>
      </c>
      <c r="I16" t="s">
        <v>25</v>
      </c>
    </row>
    <row r="17" spans="1:9" ht="12.75">
      <c r="A17" s="9" t="s">
        <v>13</v>
      </c>
      <c r="B17" s="9"/>
      <c r="C17" s="9"/>
      <c r="D17" s="28"/>
      <c r="E17" s="35">
        <v>75000</v>
      </c>
      <c r="F17" s="35"/>
      <c r="G17" s="35">
        <v>18000</v>
      </c>
      <c r="H17" s="36">
        <f t="shared" si="0"/>
        <v>93000</v>
      </c>
      <c r="I17" t="s">
        <v>25</v>
      </c>
    </row>
    <row r="18" spans="1:8" ht="12.75">
      <c r="A18" s="10" t="s">
        <v>14</v>
      </c>
      <c r="B18" s="10"/>
      <c r="C18" s="9"/>
      <c r="D18" s="28"/>
      <c r="E18" s="37">
        <f>SUM(E15:E17)</f>
        <v>222000</v>
      </c>
      <c r="F18" s="37">
        <f>SUM(F15:F17)</f>
        <v>0</v>
      </c>
      <c r="G18" s="37">
        <f>SUM(G15:G17)</f>
        <v>44000</v>
      </c>
      <c r="H18" s="37">
        <f t="shared" si="0"/>
        <v>266000</v>
      </c>
    </row>
    <row r="19" spans="1:8" ht="12.75">
      <c r="A19" s="10"/>
      <c r="B19" s="10"/>
      <c r="C19" s="9"/>
      <c r="D19" s="28"/>
      <c r="E19" s="38"/>
      <c r="F19" s="38"/>
      <c r="G19" s="38"/>
      <c r="H19" s="36"/>
    </row>
    <row r="20" spans="1:8" ht="12.75">
      <c r="A20" s="10" t="s">
        <v>15</v>
      </c>
      <c r="B20" s="10"/>
      <c r="C20" s="9"/>
      <c r="D20" s="28"/>
      <c r="E20" s="37">
        <v>50000</v>
      </c>
      <c r="F20" s="37">
        <v>0</v>
      </c>
      <c r="G20" s="37">
        <v>10000</v>
      </c>
      <c r="H20" s="37">
        <f t="shared" si="0"/>
        <v>60000</v>
      </c>
    </row>
    <row r="21" spans="1:8" ht="12.75">
      <c r="A21" s="10" t="s">
        <v>16</v>
      </c>
      <c r="B21" s="9"/>
      <c r="C21" s="9"/>
      <c r="D21" s="28"/>
      <c r="E21" s="37">
        <v>5000</v>
      </c>
      <c r="F21" s="37">
        <v>0</v>
      </c>
      <c r="G21" s="37">
        <v>0</v>
      </c>
      <c r="H21" s="37">
        <f t="shared" si="0"/>
        <v>5000</v>
      </c>
    </row>
    <row r="22" spans="1:8" ht="12.75">
      <c r="A22" s="9" t="s">
        <v>39</v>
      </c>
      <c r="B22" s="9"/>
      <c r="C22" s="9"/>
      <c r="D22" s="28"/>
      <c r="E22" s="35">
        <v>13000</v>
      </c>
      <c r="F22" s="35"/>
      <c r="G22" s="35">
        <v>2000</v>
      </c>
      <c r="H22" s="36">
        <f t="shared" si="0"/>
        <v>15000</v>
      </c>
    </row>
    <row r="23" spans="1:8" ht="12.75">
      <c r="A23" s="9" t="s">
        <v>37</v>
      </c>
      <c r="B23" s="9"/>
      <c r="C23" s="9"/>
      <c r="D23" s="28"/>
      <c r="E23" s="35">
        <v>22000</v>
      </c>
      <c r="F23" s="35"/>
      <c r="G23" s="35">
        <v>6000</v>
      </c>
      <c r="H23" s="36">
        <f t="shared" si="0"/>
        <v>28000</v>
      </c>
    </row>
    <row r="24" spans="1:8" ht="12.75">
      <c r="A24" s="9" t="s">
        <v>17</v>
      </c>
      <c r="B24" s="9"/>
      <c r="C24" s="9"/>
      <c r="D24" s="28"/>
      <c r="E24" s="35">
        <v>70000</v>
      </c>
      <c r="F24" s="35"/>
      <c r="G24" s="35">
        <v>10000</v>
      </c>
      <c r="H24" s="36">
        <f t="shared" si="0"/>
        <v>80000</v>
      </c>
    </row>
    <row r="25" spans="1:8" ht="12.75">
      <c r="A25" s="9" t="s">
        <v>42</v>
      </c>
      <c r="B25" s="9"/>
      <c r="C25" s="9"/>
      <c r="D25" s="28"/>
      <c r="E25" s="39">
        <v>30000</v>
      </c>
      <c r="F25" s="35"/>
      <c r="G25" s="35"/>
      <c r="H25" s="36">
        <f t="shared" si="0"/>
        <v>30000</v>
      </c>
    </row>
    <row r="26" spans="1:8" ht="12.75">
      <c r="A26" s="50" t="s">
        <v>40</v>
      </c>
      <c r="B26" s="50"/>
      <c r="C26" s="50"/>
      <c r="D26" s="51"/>
      <c r="E26" s="35">
        <v>30000</v>
      </c>
      <c r="F26" s="35"/>
      <c r="G26" s="35">
        <v>5000</v>
      </c>
      <c r="H26" s="36">
        <f t="shared" si="0"/>
        <v>35000</v>
      </c>
    </row>
    <row r="27" spans="1:8" ht="12.75">
      <c r="A27" s="9" t="s">
        <v>38</v>
      </c>
      <c r="B27" s="9"/>
      <c r="C27" s="9"/>
      <c r="D27" s="28"/>
      <c r="E27" s="35">
        <v>7000</v>
      </c>
      <c r="F27" s="35"/>
      <c r="G27" s="35">
        <v>1700</v>
      </c>
      <c r="H27" s="36">
        <f t="shared" si="0"/>
        <v>8700</v>
      </c>
    </row>
    <row r="28" spans="1:8" ht="12.75">
      <c r="A28" s="9" t="s">
        <v>8</v>
      </c>
      <c r="B28" s="9"/>
      <c r="C28" s="9"/>
      <c r="D28" s="28"/>
      <c r="E28" s="35">
        <v>2000</v>
      </c>
      <c r="F28" s="35"/>
      <c r="G28" s="35"/>
      <c r="H28" s="36">
        <f t="shared" si="0"/>
        <v>2000</v>
      </c>
    </row>
    <row r="29" spans="1:8" ht="12.75">
      <c r="A29" s="9" t="s">
        <v>43</v>
      </c>
      <c r="B29" s="9"/>
      <c r="C29" s="9"/>
      <c r="D29" s="28"/>
      <c r="E29" s="35">
        <v>30000</v>
      </c>
      <c r="F29" s="35"/>
      <c r="G29" s="35"/>
      <c r="H29" s="36">
        <f t="shared" si="0"/>
        <v>30000</v>
      </c>
    </row>
    <row r="30" spans="1:8" ht="12.75">
      <c r="A30" s="9" t="s">
        <v>34</v>
      </c>
      <c r="B30" s="9"/>
      <c r="C30" s="9"/>
      <c r="D30" s="28"/>
      <c r="E30" s="35">
        <v>20000</v>
      </c>
      <c r="F30" s="35"/>
      <c r="G30" s="35">
        <v>5000</v>
      </c>
      <c r="H30" s="36">
        <f t="shared" si="0"/>
        <v>25000</v>
      </c>
    </row>
    <row r="31" spans="1:8" ht="12.75">
      <c r="A31" s="9" t="s">
        <v>36</v>
      </c>
      <c r="B31" s="9"/>
      <c r="C31" s="9"/>
      <c r="D31" s="28"/>
      <c r="E31" s="35">
        <v>7000</v>
      </c>
      <c r="F31" s="35"/>
      <c r="G31" s="35">
        <v>1200</v>
      </c>
      <c r="H31" s="36">
        <f t="shared" si="0"/>
        <v>8200</v>
      </c>
    </row>
    <row r="32" spans="1:8" ht="12.75">
      <c r="A32" s="10" t="s">
        <v>18</v>
      </c>
      <c r="B32" s="10"/>
      <c r="C32" s="9"/>
      <c r="D32" s="28"/>
      <c r="E32" s="37">
        <f>SUM(E22:E31)</f>
        <v>231000</v>
      </c>
      <c r="F32" s="37">
        <f>SUM(F22:F31)</f>
        <v>0</v>
      </c>
      <c r="G32" s="37">
        <f>SUM(G22:G31)</f>
        <v>30900</v>
      </c>
      <c r="H32" s="37">
        <f t="shared" si="0"/>
        <v>261900</v>
      </c>
    </row>
    <row r="33" spans="1:8" ht="12.75">
      <c r="A33" s="10"/>
      <c r="B33" s="10"/>
      <c r="C33" s="9"/>
      <c r="D33" s="28"/>
      <c r="E33" s="38"/>
      <c r="F33" s="38"/>
      <c r="G33" s="38"/>
      <c r="H33" s="36"/>
    </row>
    <row r="34" spans="1:8" ht="12.75">
      <c r="A34" s="10" t="s">
        <v>19</v>
      </c>
      <c r="B34" s="10"/>
      <c r="C34" s="10"/>
      <c r="D34" s="28"/>
      <c r="E34" s="37">
        <v>12000</v>
      </c>
      <c r="F34" s="37">
        <v>5000</v>
      </c>
      <c r="G34" s="37">
        <v>0</v>
      </c>
      <c r="H34" s="37">
        <f t="shared" si="0"/>
        <v>17000</v>
      </c>
    </row>
    <row r="35" spans="1:8" ht="12.75">
      <c r="A35" s="10" t="s">
        <v>20</v>
      </c>
      <c r="B35" s="10"/>
      <c r="C35" s="10"/>
      <c r="D35" s="28"/>
      <c r="E35" s="37">
        <v>15000</v>
      </c>
      <c r="F35" s="37">
        <v>5000</v>
      </c>
      <c r="G35" s="37">
        <v>2000</v>
      </c>
      <c r="H35" s="37">
        <f t="shared" si="0"/>
        <v>22000</v>
      </c>
    </row>
    <row r="36" spans="1:8" ht="12.75">
      <c r="A36" s="10" t="s">
        <v>21</v>
      </c>
      <c r="B36" s="10"/>
      <c r="C36" s="9"/>
      <c r="D36" s="28"/>
      <c r="E36" s="37">
        <v>30000</v>
      </c>
      <c r="F36" s="37"/>
      <c r="G36" s="37">
        <v>5100</v>
      </c>
      <c r="H36" s="37">
        <f t="shared" si="0"/>
        <v>35100</v>
      </c>
    </row>
    <row r="37" spans="1:8" ht="12.75">
      <c r="A37" s="10" t="s">
        <v>22</v>
      </c>
      <c r="B37" s="9"/>
      <c r="C37" s="9"/>
      <c r="D37" s="28"/>
      <c r="E37" s="37">
        <v>10000</v>
      </c>
      <c r="F37" s="37"/>
      <c r="G37" s="37">
        <v>2000</v>
      </c>
      <c r="H37" s="37">
        <f t="shared" si="0"/>
        <v>12000</v>
      </c>
    </row>
    <row r="38" spans="1:8" ht="12.75">
      <c r="A38" s="10" t="s">
        <v>23</v>
      </c>
      <c r="B38" s="12"/>
      <c r="C38" s="12"/>
      <c r="D38" s="29"/>
      <c r="E38" s="37">
        <v>80000</v>
      </c>
      <c r="F38" s="37"/>
      <c r="G38" s="37">
        <v>10000</v>
      </c>
      <c r="H38" s="37">
        <f t="shared" si="0"/>
        <v>90000</v>
      </c>
    </row>
    <row r="39" spans="1:8" ht="12.75">
      <c r="A39" s="49" t="s">
        <v>48</v>
      </c>
      <c r="B39" s="12"/>
      <c r="C39" s="12"/>
      <c r="D39" s="29"/>
      <c r="E39" s="37">
        <v>30000</v>
      </c>
      <c r="F39" s="37"/>
      <c r="G39" s="37"/>
      <c r="H39" s="37">
        <f t="shared" si="0"/>
        <v>30000</v>
      </c>
    </row>
    <row r="40" spans="1:8" ht="12.75">
      <c r="A40" s="10" t="s">
        <v>24</v>
      </c>
      <c r="B40" s="9"/>
      <c r="C40" s="9"/>
      <c r="D40" s="28"/>
      <c r="E40" s="37">
        <v>0</v>
      </c>
      <c r="F40" s="37">
        <v>5000000</v>
      </c>
      <c r="G40" s="37">
        <v>230000</v>
      </c>
      <c r="H40" s="37">
        <f t="shared" si="0"/>
        <v>5230000</v>
      </c>
    </row>
    <row r="41" spans="1:8" ht="12.75">
      <c r="A41" s="11"/>
      <c r="B41" s="26"/>
      <c r="C41" s="26"/>
      <c r="D41" s="30"/>
      <c r="E41" s="38"/>
      <c r="F41" s="38"/>
      <c r="G41" s="38"/>
      <c r="H41" s="36"/>
    </row>
    <row r="42" spans="1:8" ht="12.75">
      <c r="A42" s="11" t="s">
        <v>35</v>
      </c>
      <c r="B42" s="26"/>
      <c r="C42" s="26"/>
      <c r="D42" s="30"/>
      <c r="E42" s="38">
        <v>720000</v>
      </c>
      <c r="F42" s="38"/>
      <c r="G42" s="38">
        <v>300000</v>
      </c>
      <c r="H42" s="38">
        <f t="shared" si="0"/>
        <v>1020000</v>
      </c>
    </row>
    <row r="43" spans="1:8" ht="13.5" thickBot="1">
      <c r="A43" s="11"/>
      <c r="B43" s="12"/>
      <c r="C43" s="12"/>
      <c r="D43" s="29"/>
      <c r="E43" s="38"/>
      <c r="F43" s="38"/>
      <c r="G43" s="38"/>
      <c r="H43" s="36">
        <f>E43+F43</f>
        <v>0</v>
      </c>
    </row>
    <row r="44" spans="1:8" ht="13.5" thickBot="1">
      <c r="A44" s="13" t="s">
        <v>2</v>
      </c>
      <c r="B44" s="14"/>
      <c r="C44" s="14"/>
      <c r="D44" s="31"/>
      <c r="E44" s="37">
        <f>E13+E18+E20+E21+E32+E36+E37+E38+E34+E35+E40+E42+E39</f>
        <v>1545000</v>
      </c>
      <c r="F44" s="37">
        <f>F13+F18+F20+F21+F32+F36+F37+F38+F34+F35+F40</f>
        <v>5045000</v>
      </c>
      <c r="G44" s="37">
        <f>G13+G18+G20+G21+G32+G36+G37+G38+G34+G35+G40+G42+G39</f>
        <v>650000</v>
      </c>
      <c r="H44" s="37">
        <f>H13+H18+H20+H21+H32+H36+H37+H38+H34+H35+H40+H42+H39</f>
        <v>7240000</v>
      </c>
    </row>
    <row r="45" spans="1:8" ht="12.75">
      <c r="A45" s="15"/>
      <c r="B45" s="16"/>
      <c r="C45" s="16"/>
      <c r="D45" s="16"/>
      <c r="E45" s="17"/>
      <c r="F45" s="17"/>
      <c r="G45" s="17"/>
      <c r="H45" s="18"/>
    </row>
    <row r="46" spans="1:8" ht="12.75">
      <c r="A46" s="15" t="s">
        <v>46</v>
      </c>
      <c r="B46" s="16"/>
      <c r="C46" s="16"/>
      <c r="D46" s="16"/>
      <c r="E46" s="17"/>
      <c r="F46" s="17"/>
      <c r="G46" s="17"/>
      <c r="H46" s="18"/>
    </row>
    <row r="47" spans="1:8" ht="37.5" customHeight="1">
      <c r="A47" s="53" t="s">
        <v>47</v>
      </c>
      <c r="B47" s="53"/>
      <c r="C47" s="53"/>
      <c r="D47" s="53"/>
      <c r="E47" s="53"/>
      <c r="F47" s="53"/>
      <c r="G47" s="53"/>
      <c r="H47" s="53"/>
    </row>
    <row r="48" spans="1:8" ht="18" customHeight="1">
      <c r="A48" s="48"/>
      <c r="B48" s="48"/>
      <c r="C48" s="48"/>
      <c r="D48" s="48"/>
      <c r="E48" s="48"/>
      <c r="F48" s="48"/>
      <c r="G48" s="48"/>
      <c r="H48" s="48"/>
    </row>
    <row r="49" spans="1:8" ht="12.75">
      <c r="A49" s="1" t="s">
        <v>49</v>
      </c>
      <c r="B49" s="1"/>
      <c r="C49" s="1"/>
      <c r="D49" s="1"/>
      <c r="E49" s="19"/>
      <c r="F49" s="19"/>
      <c r="G49" s="19"/>
      <c r="H49" s="20"/>
    </row>
    <row r="50" spans="1:8" ht="12.75">
      <c r="A50" s="1"/>
      <c r="B50" s="1"/>
      <c r="C50" s="1"/>
      <c r="D50" s="1"/>
      <c r="E50" s="19"/>
      <c r="F50" s="19"/>
      <c r="G50" s="19"/>
      <c r="H50" s="20"/>
    </row>
    <row r="51" spans="1:8" ht="12.75">
      <c r="A51" s="40" t="s">
        <v>26</v>
      </c>
      <c r="B51" s="40"/>
      <c r="C51" s="40"/>
      <c r="D51" s="40"/>
      <c r="E51" s="41">
        <f>E44-E52-E53-E54-E55</f>
        <v>650000</v>
      </c>
      <c r="F51" s="21"/>
      <c r="G51" s="21"/>
      <c r="H51" s="20"/>
    </row>
    <row r="52" spans="1:8" ht="26.25" customHeight="1">
      <c r="A52" s="42" t="s">
        <v>27</v>
      </c>
      <c r="B52" s="42"/>
      <c r="C52" s="42"/>
      <c r="D52" s="42"/>
      <c r="E52" s="43">
        <v>65000</v>
      </c>
      <c r="F52" s="44"/>
      <c r="G52" s="19"/>
      <c r="H52" s="20"/>
    </row>
    <row r="53" spans="1:8" ht="12.75">
      <c r="A53" s="45" t="s">
        <v>28</v>
      </c>
      <c r="B53" s="46"/>
      <c r="C53" s="46"/>
      <c r="D53" s="46"/>
      <c r="E53" s="43">
        <v>80000</v>
      </c>
      <c r="F53" s="47"/>
      <c r="G53" s="17"/>
      <c r="H53" s="20"/>
    </row>
    <row r="54" spans="1:8" ht="12.75">
      <c r="A54" s="45" t="s">
        <v>44</v>
      </c>
      <c r="B54" s="46"/>
      <c r="C54" s="46"/>
      <c r="D54" s="46"/>
      <c r="E54" s="43">
        <v>30000</v>
      </c>
      <c r="F54" s="47"/>
      <c r="G54" s="17"/>
      <c r="H54" s="20"/>
    </row>
    <row r="55" spans="1:8" ht="12.75">
      <c r="A55" s="45" t="s">
        <v>41</v>
      </c>
      <c r="B55" s="46"/>
      <c r="C55" s="46"/>
      <c r="D55" s="46"/>
      <c r="E55" s="43">
        <f>E42</f>
        <v>720000</v>
      </c>
      <c r="F55" s="47"/>
      <c r="G55" s="17"/>
      <c r="H55" s="20"/>
    </row>
    <row r="56" spans="1:8" ht="12.75">
      <c r="A56" s="45" t="s">
        <v>29</v>
      </c>
      <c r="B56" s="46"/>
      <c r="C56" s="46"/>
      <c r="D56" s="46"/>
      <c r="E56" s="43">
        <f>F44</f>
        <v>5045000</v>
      </c>
      <c r="F56" s="47"/>
      <c r="G56" s="17"/>
      <c r="H56" s="20"/>
    </row>
    <row r="57" spans="1:8" ht="15.75" customHeight="1">
      <c r="A57" s="52" t="s">
        <v>31</v>
      </c>
      <c r="B57" s="52"/>
      <c r="C57" s="52"/>
      <c r="D57" s="52"/>
      <c r="E57" s="43">
        <f>G44</f>
        <v>650000</v>
      </c>
      <c r="F57" s="47"/>
      <c r="G57" s="17"/>
      <c r="H57" s="20"/>
    </row>
    <row r="58" spans="1:8" ht="6.75" customHeight="1">
      <c r="A58" s="42" t="s">
        <v>25</v>
      </c>
      <c r="B58" s="42"/>
      <c r="C58" s="42"/>
      <c r="D58" s="42"/>
      <c r="E58" s="44" t="s">
        <v>25</v>
      </c>
      <c r="F58" s="44"/>
      <c r="G58" s="19"/>
      <c r="H58" s="20"/>
    </row>
    <row r="59" spans="1:8" ht="12.75">
      <c r="A59" s="1" t="s">
        <v>2</v>
      </c>
      <c r="E59" s="22">
        <f>SUM(E51:E58)</f>
        <v>7240000</v>
      </c>
      <c r="F59" s="23"/>
      <c r="G59" s="23"/>
      <c r="H59" s="23"/>
    </row>
    <row r="65" spans="6:7" ht="12.75">
      <c r="F65" s="24"/>
      <c r="G65" s="24"/>
    </row>
  </sheetData>
  <sheetProtection selectLockedCells="1" selectUnlockedCells="1"/>
  <mergeCells count="3">
    <mergeCell ref="A26:D26"/>
    <mergeCell ref="A57:D57"/>
    <mergeCell ref="A47:H4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Carbolová</dc:creator>
  <cp:keywords/>
  <dc:description/>
  <cp:lastModifiedBy>Martina Šemberová, DiS.</cp:lastModifiedBy>
  <cp:lastPrinted>2021-11-11T14:14:27Z</cp:lastPrinted>
  <dcterms:created xsi:type="dcterms:W3CDTF">2021-10-29T07:34:56Z</dcterms:created>
  <dcterms:modified xsi:type="dcterms:W3CDTF">2022-11-15T16:37:00Z</dcterms:modified>
  <cp:category/>
  <cp:version/>
  <cp:contentType/>
  <cp:contentStatus/>
</cp:coreProperties>
</file>